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ІШЕННЯ КИЇВРАДИ табл. 1 до додатка 5\"/>
    </mc:Choice>
  </mc:AlternateContent>
  <bookViews>
    <workbookView xWindow="0" yWindow="0" windowWidth="38400" windowHeight="17850" tabRatio="972"/>
  </bookViews>
  <sheets>
    <sheet name="Нова редакція" sheetId="128" r:id="rId1"/>
  </sheets>
  <definedNames>
    <definedName name="_xlnm._FilterDatabase" localSheetId="0" hidden="1">'Нова редакція'!$B$6:$M$664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0" i="128" l="1"/>
  <c r="F310" i="128"/>
  <c r="E310" i="128"/>
  <c r="G309" i="128"/>
  <c r="F309" i="128"/>
  <c r="E309" i="128"/>
  <c r="G308" i="128"/>
  <c r="F308" i="128"/>
  <c r="E308" i="128"/>
  <c r="G306" i="128"/>
  <c r="F306" i="128"/>
  <c r="E306" i="128"/>
  <c r="G305" i="128"/>
  <c r="F305" i="128"/>
  <c r="E305" i="128"/>
  <c r="G304" i="128"/>
  <c r="F304" i="128"/>
  <c r="E304" i="128"/>
  <c r="G303" i="128"/>
  <c r="F303" i="128"/>
  <c r="E303" i="128"/>
  <c r="G302" i="128"/>
  <c r="F302" i="128"/>
  <c r="E302" i="128"/>
  <c r="G301" i="128"/>
  <c r="F301" i="128"/>
  <c r="E301" i="128"/>
  <c r="G300" i="128"/>
  <c r="F300" i="128"/>
  <c r="E300" i="128"/>
  <c r="G299" i="128"/>
  <c r="F299" i="128"/>
  <c r="E299" i="128"/>
  <c r="G298" i="128"/>
  <c r="F298" i="128"/>
  <c r="E298" i="128"/>
  <c r="G297" i="128"/>
  <c r="F297" i="128"/>
  <c r="E297" i="128"/>
  <c r="G296" i="128"/>
  <c r="F296" i="128"/>
  <c r="E296" i="128"/>
  <c r="G295" i="128"/>
  <c r="F295" i="128"/>
  <c r="E295" i="128"/>
  <c r="G294" i="128"/>
  <c r="F294" i="128"/>
  <c r="E294" i="128"/>
  <c r="G293" i="128"/>
  <c r="F293" i="128"/>
  <c r="E293" i="128"/>
  <c r="G292" i="128"/>
  <c r="F292" i="128"/>
  <c r="E292" i="128"/>
  <c r="G291" i="128"/>
  <c r="F291" i="128"/>
  <c r="E291" i="128"/>
  <c r="G290" i="128"/>
  <c r="F290" i="128"/>
  <c r="E290" i="128"/>
  <c r="G289" i="128"/>
  <c r="F289" i="128"/>
  <c r="E289" i="128"/>
  <c r="G288" i="128"/>
  <c r="F288" i="128"/>
  <c r="E288" i="128"/>
  <c r="G287" i="128"/>
  <c r="F287" i="128"/>
  <c r="E287" i="128"/>
  <c r="G286" i="128"/>
  <c r="F286" i="128"/>
  <c r="E286" i="128"/>
  <c r="G285" i="128"/>
  <c r="F285" i="128"/>
  <c r="E285" i="128"/>
  <c r="G284" i="128"/>
  <c r="F284" i="128"/>
  <c r="E284" i="128"/>
  <c r="G283" i="128"/>
  <c r="F283" i="128"/>
  <c r="E283" i="128"/>
  <c r="G282" i="128"/>
  <c r="F282" i="128"/>
  <c r="E282" i="128"/>
  <c r="G281" i="128"/>
  <c r="F281" i="128"/>
  <c r="E281" i="128"/>
  <c r="G280" i="128"/>
  <c r="F280" i="128"/>
  <c r="E280" i="128"/>
  <c r="G279" i="128"/>
  <c r="F279" i="128"/>
  <c r="E279" i="128"/>
  <c r="F278" i="128"/>
  <c r="E278" i="128"/>
  <c r="G277" i="128"/>
  <c r="F277" i="128"/>
  <c r="E277" i="128"/>
  <c r="G276" i="128"/>
  <c r="F276" i="128"/>
  <c r="E276" i="128"/>
  <c r="G275" i="128"/>
  <c r="F275" i="128"/>
  <c r="E275" i="128"/>
  <c r="G274" i="128"/>
  <c r="F274" i="128"/>
  <c r="E274" i="128"/>
  <c r="G273" i="128"/>
  <c r="F273" i="128"/>
  <c r="E273" i="128"/>
  <c r="G272" i="128"/>
  <c r="F272" i="128"/>
  <c r="E272" i="128"/>
  <c r="G271" i="128"/>
  <c r="F271" i="128"/>
  <c r="E271" i="128"/>
  <c r="G270" i="128"/>
  <c r="F270" i="128"/>
  <c r="E270" i="128"/>
  <c r="G269" i="128"/>
  <c r="F269" i="128"/>
  <c r="E269" i="128"/>
  <c r="G268" i="128"/>
  <c r="F268" i="128"/>
  <c r="E268" i="128"/>
  <c r="G267" i="128"/>
  <c r="F267" i="128"/>
  <c r="E267" i="128"/>
  <c r="F266" i="128"/>
  <c r="E266" i="128"/>
  <c r="F265" i="128"/>
  <c r="E265" i="128"/>
  <c r="G264" i="128"/>
  <c r="F264" i="128"/>
  <c r="E264" i="128"/>
  <c r="G263" i="128"/>
  <c r="F263" i="128"/>
  <c r="E263" i="128"/>
  <c r="G262" i="128"/>
  <c r="F262" i="128"/>
  <c r="E262" i="128"/>
  <c r="G261" i="128"/>
  <c r="F261" i="128"/>
  <c r="E261" i="128"/>
  <c r="G260" i="128"/>
  <c r="F260" i="128"/>
  <c r="E260" i="128"/>
  <c r="G259" i="128"/>
  <c r="F259" i="128"/>
  <c r="E259" i="128"/>
  <c r="G258" i="128"/>
  <c r="F258" i="128"/>
  <c r="E258" i="128"/>
  <c r="G257" i="128"/>
  <c r="F257" i="128"/>
  <c r="E257" i="128"/>
  <c r="G256" i="128"/>
  <c r="F256" i="128"/>
  <c r="E256" i="128"/>
  <c r="G255" i="128"/>
  <c r="F255" i="128"/>
  <c r="E255" i="128"/>
  <c r="G254" i="128"/>
  <c r="F254" i="128"/>
  <c r="E254" i="128"/>
  <c r="G253" i="128"/>
  <c r="F253" i="128"/>
  <c r="E253" i="128"/>
  <c r="G252" i="128"/>
  <c r="F252" i="128"/>
  <c r="E252" i="128"/>
  <c r="G251" i="128"/>
  <c r="F251" i="128"/>
  <c r="E251" i="128"/>
  <c r="G250" i="128"/>
  <c r="F250" i="128"/>
  <c r="E250" i="128"/>
  <c r="G249" i="128"/>
  <c r="F249" i="128"/>
  <c r="E249" i="128"/>
  <c r="G248" i="128"/>
  <c r="F248" i="128"/>
  <c r="E248" i="128"/>
  <c r="G247" i="128"/>
  <c r="F247" i="128"/>
  <c r="E247" i="128"/>
  <c r="G246" i="128"/>
  <c r="F246" i="128"/>
  <c r="E246" i="128"/>
  <c r="G245" i="128"/>
  <c r="F245" i="128"/>
  <c r="E245" i="128"/>
  <c r="G244" i="128"/>
  <c r="F244" i="128"/>
  <c r="E244" i="128"/>
  <c r="G243" i="128"/>
  <c r="F243" i="128"/>
  <c r="E243" i="128"/>
  <c r="G242" i="128"/>
  <c r="F242" i="128"/>
  <c r="E242" i="128"/>
  <c r="G241" i="128"/>
  <c r="F241" i="128"/>
  <c r="E241" i="128"/>
  <c r="G240" i="128"/>
  <c r="F240" i="128"/>
  <c r="E240" i="128"/>
  <c r="G239" i="128"/>
  <c r="F239" i="128"/>
  <c r="E239" i="128"/>
  <c r="G238" i="128"/>
  <c r="F238" i="128"/>
  <c r="E238" i="128"/>
  <c r="G236" i="128"/>
  <c r="F236" i="128"/>
  <c r="E236" i="128"/>
  <c r="G235" i="128"/>
  <c r="F235" i="128"/>
  <c r="E235" i="128"/>
  <c r="G234" i="128"/>
  <c r="F234" i="128"/>
  <c r="E234" i="128"/>
  <c r="G233" i="128"/>
  <c r="F233" i="128"/>
  <c r="E233" i="128"/>
  <c r="G232" i="128"/>
  <c r="F232" i="128"/>
  <c r="E232" i="128"/>
  <c r="G231" i="128"/>
  <c r="F231" i="128"/>
  <c r="E231" i="128"/>
  <c r="G230" i="128"/>
  <c r="F230" i="128"/>
  <c r="E230" i="128"/>
  <c r="G229" i="128"/>
  <c r="F229" i="128"/>
  <c r="E229" i="128"/>
  <c r="G228" i="128"/>
  <c r="F228" i="128"/>
  <c r="E228" i="128"/>
  <c r="G227" i="128"/>
  <c r="F227" i="128"/>
  <c r="E227" i="128"/>
  <c r="G226" i="128"/>
  <c r="F226" i="128"/>
  <c r="E226" i="128"/>
  <c r="G225" i="128"/>
  <c r="F225" i="128"/>
  <c r="E225" i="128"/>
  <c r="G224" i="128"/>
  <c r="F224" i="128"/>
  <c r="E224" i="128"/>
  <c r="G223" i="128"/>
  <c r="F223" i="128"/>
  <c r="E223" i="128"/>
  <c r="G222" i="128"/>
  <c r="F222" i="128"/>
  <c r="E222" i="128"/>
  <c r="G221" i="128"/>
  <c r="F221" i="128"/>
  <c r="E221" i="128"/>
  <c r="G220" i="128"/>
  <c r="F220" i="128"/>
  <c r="E220" i="128"/>
  <c r="G219" i="128"/>
  <c r="F219" i="128"/>
  <c r="E219" i="128"/>
  <c r="G218" i="128"/>
  <c r="F218" i="128"/>
  <c r="E218" i="128"/>
  <c r="G217" i="128"/>
  <c r="F217" i="128"/>
  <c r="E217" i="128"/>
  <c r="G216" i="128"/>
  <c r="F216" i="128"/>
  <c r="E216" i="128"/>
  <c r="G215" i="128"/>
  <c r="F215" i="128"/>
  <c r="E215" i="128"/>
  <c r="G214" i="128"/>
  <c r="F214" i="128"/>
  <c r="E214" i="128"/>
  <c r="G213" i="128"/>
  <c r="F213" i="128"/>
  <c r="E213" i="128"/>
  <c r="G212" i="128"/>
  <c r="F212" i="128"/>
  <c r="E212" i="128"/>
  <c r="G211" i="128"/>
  <c r="F211" i="128"/>
  <c r="E211" i="128"/>
  <c r="G210" i="128"/>
  <c r="F210" i="128"/>
  <c r="E210" i="128"/>
  <c r="G208" i="128"/>
  <c r="F208" i="128"/>
  <c r="E208" i="128"/>
  <c r="F207" i="128"/>
  <c r="E207" i="128"/>
  <c r="G206" i="128"/>
  <c r="F206" i="128"/>
  <c r="E206" i="128"/>
  <c r="G205" i="128"/>
  <c r="F205" i="128"/>
  <c r="E205" i="128"/>
  <c r="G204" i="128"/>
  <c r="F204" i="128"/>
  <c r="E204" i="128"/>
  <c r="G202" i="128"/>
  <c r="F202" i="128"/>
  <c r="E202" i="128"/>
  <c r="G201" i="128"/>
  <c r="F201" i="128"/>
  <c r="E201" i="128"/>
  <c r="G200" i="128"/>
  <c r="F200" i="128"/>
  <c r="E200" i="128"/>
  <c r="G199" i="128"/>
  <c r="F199" i="128"/>
  <c r="E199" i="128"/>
  <c r="F198" i="128"/>
  <c r="E198" i="128"/>
  <c r="G197" i="128"/>
  <c r="F197" i="128"/>
  <c r="E197" i="128"/>
  <c r="G640" i="128"/>
  <c r="G362" i="128"/>
  <c r="D311" i="128" l="1"/>
  <c r="F640" i="128"/>
  <c r="E640" i="128"/>
  <c r="F490" i="128"/>
  <c r="E490" i="128"/>
  <c r="F339" i="128"/>
  <c r="E339" i="128"/>
  <c r="F362" i="128"/>
  <c r="E362" i="128"/>
  <c r="F125" i="128"/>
  <c r="E125" i="128"/>
  <c r="F92" i="128"/>
  <c r="E92" i="128"/>
  <c r="D57" i="128" l="1"/>
  <c r="D663" i="128"/>
  <c r="G528" i="128" l="1"/>
  <c r="F528" i="128"/>
  <c r="E528" i="128"/>
  <c r="E430" i="128" l="1"/>
  <c r="F430" i="128"/>
  <c r="G430" i="128"/>
  <c r="D465" i="128" l="1"/>
  <c r="D386" i="128"/>
  <c r="E327" i="128"/>
  <c r="F327" i="128"/>
  <c r="G327" i="128"/>
  <c r="D595" i="128"/>
  <c r="D195" i="128"/>
  <c r="G194" i="128"/>
  <c r="F194" i="128"/>
  <c r="E194" i="128"/>
  <c r="D634" i="128"/>
  <c r="D522" i="128"/>
  <c r="D481" i="128"/>
  <c r="G662" i="128" l="1"/>
  <c r="F662" i="128"/>
  <c r="E662" i="128"/>
  <c r="G660" i="128"/>
  <c r="F660" i="128"/>
  <c r="E660" i="128"/>
  <c r="G659" i="128"/>
  <c r="F659" i="128"/>
  <c r="E659" i="128"/>
  <c r="G658" i="128"/>
  <c r="F658" i="128"/>
  <c r="E658" i="128"/>
  <c r="G657" i="128"/>
  <c r="F657" i="128"/>
  <c r="E657" i="128"/>
  <c r="G645" i="128"/>
  <c r="F645" i="128"/>
  <c r="E645" i="128"/>
  <c r="G656" i="128"/>
  <c r="F656" i="128"/>
  <c r="E656" i="128"/>
  <c r="G655" i="128"/>
  <c r="F655" i="128"/>
  <c r="E655" i="128"/>
  <c r="G653" i="128"/>
  <c r="F653" i="128"/>
  <c r="E653" i="128"/>
  <c r="G652" i="128"/>
  <c r="F652" i="128"/>
  <c r="E652" i="128"/>
  <c r="G651" i="128"/>
  <c r="F651" i="128"/>
  <c r="E651" i="128"/>
  <c r="G650" i="128"/>
  <c r="F650" i="128"/>
  <c r="E650" i="128"/>
  <c r="G649" i="128"/>
  <c r="F649" i="128"/>
  <c r="E649" i="128"/>
  <c r="G648" i="128"/>
  <c r="F648" i="128"/>
  <c r="E648" i="128"/>
  <c r="G647" i="128"/>
  <c r="F647" i="128"/>
  <c r="E647" i="128"/>
  <c r="G644" i="128"/>
  <c r="F644" i="128"/>
  <c r="E644" i="128"/>
  <c r="G643" i="128"/>
  <c r="F643" i="128"/>
  <c r="E643" i="128"/>
  <c r="G642" i="128"/>
  <c r="F642" i="128"/>
  <c r="E642" i="128"/>
  <c r="G641" i="128"/>
  <c r="F641" i="128"/>
  <c r="E641" i="128"/>
  <c r="G639" i="128"/>
  <c r="F639" i="128"/>
  <c r="E639" i="128"/>
  <c r="G646" i="128"/>
  <c r="F646" i="128"/>
  <c r="E646" i="128"/>
  <c r="G638" i="128"/>
  <c r="F638" i="128"/>
  <c r="E638" i="128"/>
  <c r="G637" i="128"/>
  <c r="F637" i="128"/>
  <c r="E637" i="128"/>
  <c r="G636" i="128"/>
  <c r="F636" i="128"/>
  <c r="E636" i="128"/>
  <c r="G632" i="128"/>
  <c r="F632" i="128"/>
  <c r="E632" i="128"/>
  <c r="G633" i="128"/>
  <c r="F633" i="128"/>
  <c r="E633" i="128"/>
  <c r="G628" i="128"/>
  <c r="F628" i="128"/>
  <c r="E628" i="128"/>
  <c r="G627" i="128"/>
  <c r="F627" i="128"/>
  <c r="E627" i="128"/>
  <c r="G601" i="128"/>
  <c r="F601" i="128"/>
  <c r="E601" i="128"/>
  <c r="F622" i="128"/>
  <c r="E622" i="128"/>
  <c r="G621" i="128"/>
  <c r="F621" i="128"/>
  <c r="E621" i="128"/>
  <c r="G623" i="128"/>
  <c r="F623" i="128"/>
  <c r="E623" i="128"/>
  <c r="G615" i="128"/>
  <c r="F615" i="128"/>
  <c r="E615" i="128"/>
  <c r="G614" i="128"/>
  <c r="F614" i="128"/>
  <c r="E614" i="128"/>
  <c r="G613" i="128"/>
  <c r="F613" i="128"/>
  <c r="E613" i="128"/>
  <c r="G626" i="128"/>
  <c r="F626" i="128"/>
  <c r="E626" i="128"/>
  <c r="G620" i="128"/>
  <c r="F620" i="128"/>
  <c r="E620" i="128"/>
  <c r="G612" i="128"/>
  <c r="F612" i="128"/>
  <c r="E612" i="128"/>
  <c r="G605" i="128"/>
  <c r="F605" i="128"/>
  <c r="E605" i="128"/>
  <c r="G611" i="128"/>
  <c r="F611" i="128"/>
  <c r="E611" i="128"/>
  <c r="G619" i="128"/>
  <c r="F619" i="128"/>
  <c r="E619" i="128"/>
  <c r="G600" i="128"/>
  <c r="F600" i="128"/>
  <c r="E600" i="128"/>
  <c r="G609" i="128"/>
  <c r="F609" i="128"/>
  <c r="E609" i="128"/>
  <c r="G608" i="128"/>
  <c r="F608" i="128"/>
  <c r="E608" i="128"/>
  <c r="G607" i="128"/>
  <c r="F607" i="128"/>
  <c r="E607" i="128"/>
  <c r="G606" i="128"/>
  <c r="F606" i="128"/>
  <c r="E606" i="128"/>
  <c r="G618" i="128"/>
  <c r="F618" i="128"/>
  <c r="E618" i="128"/>
  <c r="G602" i="128"/>
  <c r="F602" i="128"/>
  <c r="E602" i="128"/>
  <c r="G617" i="128"/>
  <c r="F617" i="128"/>
  <c r="E617" i="128"/>
  <c r="G616" i="128"/>
  <c r="F616" i="128"/>
  <c r="E616" i="128"/>
  <c r="G599" i="128"/>
  <c r="F599" i="128"/>
  <c r="E599" i="128"/>
  <c r="G598" i="128"/>
  <c r="F598" i="128"/>
  <c r="E598" i="128"/>
  <c r="G597" i="128"/>
  <c r="F597" i="128"/>
  <c r="E597" i="128"/>
  <c r="G594" i="128"/>
  <c r="F594" i="128"/>
  <c r="E594" i="128"/>
  <c r="G589" i="128"/>
  <c r="F589" i="128"/>
  <c r="E589" i="128"/>
  <c r="G588" i="128"/>
  <c r="F588" i="128"/>
  <c r="E588" i="128"/>
  <c r="G587" i="128"/>
  <c r="F587" i="128"/>
  <c r="E587" i="128"/>
  <c r="G593" i="128"/>
  <c r="F593" i="128"/>
  <c r="E593" i="128"/>
  <c r="G592" i="128"/>
  <c r="F592" i="128"/>
  <c r="E592" i="128"/>
  <c r="G591" i="128"/>
  <c r="F591" i="128"/>
  <c r="E591" i="128"/>
  <c r="G590" i="128"/>
  <c r="F590" i="128"/>
  <c r="E590" i="128"/>
  <c r="G586" i="128"/>
  <c r="F586" i="128"/>
  <c r="E586" i="128"/>
  <c r="G585" i="128"/>
  <c r="F585" i="128"/>
  <c r="E585" i="128"/>
  <c r="G584" i="128"/>
  <c r="F584" i="128"/>
  <c r="E584" i="128"/>
  <c r="G583" i="128"/>
  <c r="F583" i="128"/>
  <c r="E583" i="128"/>
  <c r="G582" i="128"/>
  <c r="F582" i="128"/>
  <c r="E582" i="128"/>
  <c r="G581" i="128"/>
  <c r="F581" i="128"/>
  <c r="E581" i="128"/>
  <c r="G580" i="128"/>
  <c r="F580" i="128"/>
  <c r="E580" i="128"/>
  <c r="G579" i="128"/>
  <c r="F579" i="128"/>
  <c r="E579" i="128"/>
  <c r="G578" i="128"/>
  <c r="F578" i="128"/>
  <c r="E578" i="128"/>
  <c r="G577" i="128"/>
  <c r="F577" i="128"/>
  <c r="E577" i="128"/>
  <c r="G575" i="128"/>
  <c r="F575" i="128"/>
  <c r="E575" i="128"/>
  <c r="G576" i="128"/>
  <c r="F576" i="128"/>
  <c r="E576" i="128"/>
  <c r="G555" i="128"/>
  <c r="F555" i="128"/>
  <c r="E555" i="128"/>
  <c r="G554" i="128"/>
  <c r="F554" i="128"/>
  <c r="E554" i="128"/>
  <c r="G553" i="128"/>
  <c r="F553" i="128"/>
  <c r="E553" i="128"/>
  <c r="G552" i="128"/>
  <c r="F552" i="128"/>
  <c r="E552" i="128"/>
  <c r="G551" i="128"/>
  <c r="F551" i="128"/>
  <c r="E551" i="128"/>
  <c r="G574" i="128"/>
  <c r="F574" i="128"/>
  <c r="E574" i="128"/>
  <c r="G573" i="128"/>
  <c r="F573" i="128"/>
  <c r="E573" i="128"/>
  <c r="G540" i="128"/>
  <c r="F540" i="128"/>
  <c r="E540" i="128"/>
  <c r="G539" i="128"/>
  <c r="F539" i="128"/>
  <c r="E539" i="128"/>
  <c r="G538" i="128"/>
  <c r="F538" i="128"/>
  <c r="E538" i="128"/>
  <c r="G557" i="128"/>
  <c r="F557" i="128"/>
  <c r="E557" i="128"/>
  <c r="G559" i="128"/>
  <c r="F559" i="128"/>
  <c r="E559" i="128"/>
  <c r="G558" i="128"/>
  <c r="F558" i="128"/>
  <c r="E558" i="128"/>
  <c r="G533" i="128"/>
  <c r="F533" i="128"/>
  <c r="E533" i="128"/>
  <c r="G572" i="128"/>
  <c r="F572" i="128"/>
  <c r="E572" i="128"/>
  <c r="G549" i="128"/>
  <c r="F549" i="128"/>
  <c r="E549" i="128"/>
  <c r="G571" i="128"/>
  <c r="F571" i="128"/>
  <c r="E571" i="128"/>
  <c r="G570" i="128"/>
  <c r="F570" i="128"/>
  <c r="E570" i="128"/>
  <c r="G569" i="128"/>
  <c r="F569" i="128"/>
  <c r="E569" i="128"/>
  <c r="G568" i="128"/>
  <c r="F568" i="128"/>
  <c r="E568" i="128"/>
  <c r="G567" i="128"/>
  <c r="F567" i="128"/>
  <c r="E567" i="128"/>
  <c r="G566" i="128"/>
  <c r="F566" i="128"/>
  <c r="E566" i="128"/>
  <c r="G565" i="128"/>
  <c r="F565" i="128"/>
  <c r="E565" i="128"/>
  <c r="G560" i="128"/>
  <c r="F560" i="128"/>
  <c r="E560" i="128"/>
  <c r="G564" i="128"/>
  <c r="F564" i="128"/>
  <c r="E564" i="128"/>
  <c r="G562" i="128"/>
  <c r="F562" i="128"/>
  <c r="E562" i="128"/>
  <c r="G561" i="128"/>
  <c r="F561" i="128"/>
  <c r="E561" i="128"/>
  <c r="G556" i="128"/>
  <c r="F556" i="128"/>
  <c r="E556" i="128"/>
  <c r="G532" i="128"/>
  <c r="F532" i="128"/>
  <c r="E532" i="128"/>
  <c r="G548" i="128"/>
  <c r="F548" i="128"/>
  <c r="E548" i="128"/>
  <c r="G547" i="128"/>
  <c r="F547" i="128"/>
  <c r="E547" i="128"/>
  <c r="G546" i="128"/>
  <c r="F546" i="128"/>
  <c r="E546" i="128"/>
  <c r="G545" i="128"/>
  <c r="F545" i="128"/>
  <c r="E545" i="128"/>
  <c r="G544" i="128"/>
  <c r="F544" i="128"/>
  <c r="E544" i="128"/>
  <c r="G563" i="128"/>
  <c r="F563" i="128"/>
  <c r="E563" i="128"/>
  <c r="G543" i="128"/>
  <c r="F543" i="128"/>
  <c r="E543" i="128"/>
  <c r="G541" i="128"/>
  <c r="F541" i="128"/>
  <c r="E541" i="128"/>
  <c r="G527" i="128"/>
  <c r="F527" i="128"/>
  <c r="E527" i="128"/>
  <c r="G537" i="128"/>
  <c r="F537" i="128"/>
  <c r="E537" i="128"/>
  <c r="G536" i="128"/>
  <c r="F536" i="128"/>
  <c r="E536" i="128"/>
  <c r="G535" i="128"/>
  <c r="F535" i="128"/>
  <c r="E535" i="128"/>
  <c r="G534" i="128"/>
  <c r="F534" i="128"/>
  <c r="E534" i="128"/>
  <c r="G531" i="128"/>
  <c r="F531" i="128"/>
  <c r="E531" i="128"/>
  <c r="G530" i="128"/>
  <c r="F530" i="128"/>
  <c r="E530" i="128"/>
  <c r="G529" i="128"/>
  <c r="F529" i="128"/>
  <c r="E529" i="128"/>
  <c r="G525" i="128"/>
  <c r="F525" i="128"/>
  <c r="E525" i="128"/>
  <c r="G526" i="128"/>
  <c r="F526" i="128"/>
  <c r="E526" i="128"/>
  <c r="G524" i="128"/>
  <c r="F524" i="128"/>
  <c r="E524" i="128"/>
  <c r="G521" i="128"/>
  <c r="F521" i="128"/>
  <c r="E521" i="128"/>
  <c r="G520" i="128"/>
  <c r="F520" i="128"/>
  <c r="E520" i="128"/>
  <c r="G519" i="128"/>
  <c r="F519" i="128"/>
  <c r="E519" i="128"/>
  <c r="G517" i="128"/>
  <c r="F517" i="128"/>
  <c r="E517" i="128"/>
  <c r="G516" i="128"/>
  <c r="F516" i="128"/>
  <c r="E516" i="128"/>
  <c r="G515" i="128"/>
  <c r="F515" i="128"/>
  <c r="E515" i="128"/>
  <c r="G514" i="128"/>
  <c r="F514" i="128"/>
  <c r="E514" i="128"/>
  <c r="G513" i="128"/>
  <c r="F513" i="128"/>
  <c r="E513" i="128"/>
  <c r="G512" i="128"/>
  <c r="F512" i="128"/>
  <c r="E512" i="128"/>
  <c r="G511" i="128"/>
  <c r="F511" i="128"/>
  <c r="E511" i="128"/>
  <c r="G510" i="128"/>
  <c r="F510" i="128"/>
  <c r="E510" i="128"/>
  <c r="G509" i="128"/>
  <c r="F509" i="128"/>
  <c r="E509" i="128"/>
  <c r="G508" i="128"/>
  <c r="F508" i="128"/>
  <c r="E508" i="128"/>
  <c r="G507" i="128"/>
  <c r="F507" i="128"/>
  <c r="E507" i="128"/>
  <c r="G506" i="128"/>
  <c r="F506" i="128"/>
  <c r="E506" i="128"/>
  <c r="G505" i="128"/>
  <c r="F505" i="128"/>
  <c r="E505" i="128"/>
  <c r="G504" i="128"/>
  <c r="F504" i="128"/>
  <c r="E504" i="128"/>
  <c r="G503" i="128"/>
  <c r="F503" i="128"/>
  <c r="E503" i="128"/>
  <c r="G502" i="128"/>
  <c r="F502" i="128"/>
  <c r="E502" i="128"/>
  <c r="G501" i="128"/>
  <c r="F501" i="128"/>
  <c r="E501" i="128"/>
  <c r="G499" i="128"/>
  <c r="F499" i="128"/>
  <c r="E499" i="128"/>
  <c r="G498" i="128"/>
  <c r="F498" i="128"/>
  <c r="E498" i="128"/>
  <c r="G497" i="128"/>
  <c r="F497" i="128"/>
  <c r="E497" i="128"/>
  <c r="G495" i="128"/>
  <c r="F495" i="128"/>
  <c r="E495" i="128"/>
  <c r="G494" i="128"/>
  <c r="F494" i="128"/>
  <c r="E494" i="128"/>
  <c r="G493" i="128"/>
  <c r="F493" i="128"/>
  <c r="E493" i="128"/>
  <c r="G492" i="128"/>
  <c r="F492" i="128"/>
  <c r="E492" i="128"/>
  <c r="G491" i="128"/>
  <c r="F491" i="128"/>
  <c r="E491" i="128"/>
  <c r="G487" i="128"/>
  <c r="F487" i="128"/>
  <c r="E487" i="128"/>
  <c r="G486" i="128"/>
  <c r="F486" i="128"/>
  <c r="E486" i="128"/>
  <c r="G485" i="128"/>
  <c r="F485" i="128"/>
  <c r="E485" i="128"/>
  <c r="G484" i="128"/>
  <c r="F484" i="128"/>
  <c r="E484" i="128"/>
  <c r="G489" i="128"/>
  <c r="F489" i="128"/>
  <c r="E489" i="128"/>
  <c r="G483" i="128"/>
  <c r="F483" i="128"/>
  <c r="E483" i="128"/>
  <c r="G480" i="128"/>
  <c r="F480" i="128"/>
  <c r="E480" i="128"/>
  <c r="G479" i="128"/>
  <c r="F479" i="128"/>
  <c r="E479" i="128"/>
  <c r="G478" i="128"/>
  <c r="F478" i="128"/>
  <c r="E478" i="128"/>
  <c r="G477" i="128"/>
  <c r="F477" i="128"/>
  <c r="E477" i="128"/>
  <c r="G476" i="128"/>
  <c r="F476" i="128"/>
  <c r="E476" i="128"/>
  <c r="G475" i="128"/>
  <c r="F475" i="128"/>
  <c r="E475" i="128"/>
  <c r="G474" i="128"/>
  <c r="F474" i="128"/>
  <c r="E474" i="128"/>
  <c r="G472" i="128"/>
  <c r="F472" i="128"/>
  <c r="E472" i="128"/>
  <c r="G471" i="128"/>
  <c r="F471" i="128"/>
  <c r="E471" i="128"/>
  <c r="G470" i="128"/>
  <c r="F470" i="128"/>
  <c r="E470" i="128"/>
  <c r="G473" i="128"/>
  <c r="F473" i="128"/>
  <c r="E473" i="128"/>
  <c r="G467" i="128"/>
  <c r="F467" i="128"/>
  <c r="E467" i="128"/>
  <c r="G464" i="128"/>
  <c r="F464" i="128"/>
  <c r="E464" i="128"/>
  <c r="G463" i="128"/>
  <c r="F463" i="128"/>
  <c r="E463" i="128"/>
  <c r="G462" i="128"/>
  <c r="F462" i="128"/>
  <c r="E462" i="128"/>
  <c r="G461" i="128"/>
  <c r="F461" i="128"/>
  <c r="E461" i="128"/>
  <c r="G460" i="128"/>
  <c r="F460" i="128"/>
  <c r="E460" i="128"/>
  <c r="G454" i="128"/>
  <c r="F454" i="128"/>
  <c r="E454" i="128"/>
  <c r="G459" i="128"/>
  <c r="F459" i="128"/>
  <c r="E459" i="128"/>
  <c r="G458" i="128"/>
  <c r="F458" i="128"/>
  <c r="E458" i="128"/>
  <c r="G457" i="128"/>
  <c r="F457" i="128"/>
  <c r="E457" i="128"/>
  <c r="G456" i="128"/>
  <c r="F456" i="128"/>
  <c r="E456" i="128"/>
  <c r="G455" i="128"/>
  <c r="F455" i="128"/>
  <c r="E455" i="128"/>
  <c r="G453" i="128"/>
  <c r="F453" i="128"/>
  <c r="E453" i="128"/>
  <c r="G452" i="128"/>
  <c r="F452" i="128"/>
  <c r="E452" i="128"/>
  <c r="G451" i="128"/>
  <c r="F451" i="128"/>
  <c r="E451" i="128"/>
  <c r="G450" i="128"/>
  <c r="F450" i="128"/>
  <c r="E450" i="128"/>
  <c r="G449" i="128"/>
  <c r="F449" i="128"/>
  <c r="E449" i="128"/>
  <c r="G448" i="128"/>
  <c r="F448" i="128"/>
  <c r="E448" i="128"/>
  <c r="G447" i="128"/>
  <c r="F447" i="128"/>
  <c r="E447" i="128"/>
  <c r="G446" i="128"/>
  <c r="F446" i="128"/>
  <c r="E446" i="128"/>
  <c r="G445" i="128"/>
  <c r="F445" i="128"/>
  <c r="E445" i="128"/>
  <c r="G444" i="128"/>
  <c r="F444" i="128"/>
  <c r="E444" i="128"/>
  <c r="G443" i="128"/>
  <c r="F443" i="128"/>
  <c r="E443" i="128"/>
  <c r="G442" i="128"/>
  <c r="F442" i="128"/>
  <c r="E442" i="128"/>
  <c r="G441" i="128"/>
  <c r="F441" i="128"/>
  <c r="E441" i="128"/>
  <c r="G440" i="128"/>
  <c r="F440" i="128"/>
  <c r="E440" i="128"/>
  <c r="G439" i="128"/>
  <c r="F439" i="128"/>
  <c r="E439" i="128"/>
  <c r="G438" i="128"/>
  <c r="F438" i="128"/>
  <c r="E438" i="128"/>
  <c r="G437" i="128"/>
  <c r="F437" i="128"/>
  <c r="E437" i="128"/>
  <c r="G436" i="128"/>
  <c r="F436" i="128"/>
  <c r="E436" i="128"/>
  <c r="G435" i="128"/>
  <c r="F435" i="128"/>
  <c r="E435" i="128"/>
  <c r="G434" i="128"/>
  <c r="F434" i="128"/>
  <c r="E434" i="128"/>
  <c r="G433" i="128"/>
  <c r="F433" i="128"/>
  <c r="E433" i="128"/>
  <c r="G432" i="128"/>
  <c r="F432" i="128"/>
  <c r="E432" i="128"/>
  <c r="G431" i="128"/>
  <c r="F431" i="128"/>
  <c r="E431" i="128"/>
  <c r="G409" i="128"/>
  <c r="F409" i="128"/>
  <c r="E409" i="128"/>
  <c r="G408" i="128"/>
  <c r="F408" i="128"/>
  <c r="E408" i="128"/>
  <c r="G426" i="128"/>
  <c r="F426" i="128"/>
  <c r="E426" i="128"/>
  <c r="G427" i="128"/>
  <c r="F427" i="128"/>
  <c r="E427" i="128"/>
  <c r="G425" i="128"/>
  <c r="F425" i="128"/>
  <c r="E425" i="128"/>
  <c r="G424" i="128"/>
  <c r="F424" i="128"/>
  <c r="E424" i="128"/>
  <c r="G423" i="128"/>
  <c r="F423" i="128"/>
  <c r="E423" i="128"/>
  <c r="G422" i="128"/>
  <c r="F422" i="128"/>
  <c r="E422" i="128"/>
  <c r="G421" i="128"/>
  <c r="F421" i="128"/>
  <c r="E421" i="128"/>
  <c r="G420" i="128"/>
  <c r="F420" i="128"/>
  <c r="E420" i="128"/>
  <c r="G419" i="128"/>
  <c r="F419" i="128"/>
  <c r="E419" i="128"/>
  <c r="G418" i="128"/>
  <c r="F418" i="128"/>
  <c r="E418" i="128"/>
  <c r="G417" i="128"/>
  <c r="F417" i="128"/>
  <c r="E417" i="128"/>
  <c r="G416" i="128"/>
  <c r="F416" i="128"/>
  <c r="E416" i="128"/>
  <c r="G414" i="128"/>
  <c r="F414" i="128"/>
  <c r="E414" i="128"/>
  <c r="G413" i="128"/>
  <c r="F413" i="128"/>
  <c r="E413" i="128"/>
  <c r="G412" i="128"/>
  <c r="F412" i="128"/>
  <c r="E412" i="128"/>
  <c r="G411" i="128"/>
  <c r="F411" i="128"/>
  <c r="E411" i="128"/>
  <c r="G410" i="128"/>
  <c r="F410" i="128"/>
  <c r="E410" i="128"/>
  <c r="G402" i="128"/>
  <c r="F402" i="128"/>
  <c r="E402" i="128"/>
  <c r="G401" i="128"/>
  <c r="F401" i="128"/>
  <c r="E401" i="128"/>
  <c r="G400" i="128"/>
  <c r="F400" i="128"/>
  <c r="E400" i="128"/>
  <c r="G407" i="128"/>
  <c r="F407" i="128"/>
  <c r="E407" i="128"/>
  <c r="G406" i="128"/>
  <c r="F406" i="128"/>
  <c r="E406" i="128"/>
  <c r="G428" i="128"/>
  <c r="F428" i="128"/>
  <c r="E428" i="128"/>
  <c r="G429" i="128"/>
  <c r="F429" i="128"/>
  <c r="E429" i="128"/>
  <c r="G405" i="128"/>
  <c r="F405" i="128"/>
  <c r="E405" i="128"/>
  <c r="G415" i="128"/>
  <c r="F415" i="128"/>
  <c r="E415" i="128"/>
  <c r="G404" i="128"/>
  <c r="F404" i="128"/>
  <c r="E404" i="128"/>
  <c r="G403" i="128"/>
  <c r="F403" i="128"/>
  <c r="E403" i="128"/>
  <c r="G399" i="128"/>
  <c r="F399" i="128"/>
  <c r="E399" i="128"/>
  <c r="G398" i="128"/>
  <c r="F398" i="128"/>
  <c r="E398" i="128"/>
  <c r="G396" i="128"/>
  <c r="F396" i="128"/>
  <c r="E396" i="128"/>
  <c r="G397" i="128"/>
  <c r="F397" i="128"/>
  <c r="E397" i="128"/>
  <c r="G395" i="128"/>
  <c r="F395" i="128"/>
  <c r="E395" i="128"/>
  <c r="G394" i="128"/>
  <c r="F394" i="128"/>
  <c r="E394" i="128"/>
  <c r="G393" i="128"/>
  <c r="F393" i="128"/>
  <c r="E393" i="128"/>
  <c r="G392" i="128"/>
  <c r="F392" i="128"/>
  <c r="E392" i="128"/>
  <c r="G391" i="128"/>
  <c r="F391" i="128"/>
  <c r="E391" i="128"/>
  <c r="G390" i="128"/>
  <c r="F390" i="128"/>
  <c r="E390" i="128"/>
  <c r="G389" i="128"/>
  <c r="F389" i="128"/>
  <c r="E389" i="128"/>
  <c r="G388" i="128"/>
  <c r="F388" i="128"/>
  <c r="E388" i="128"/>
  <c r="G374" i="128"/>
  <c r="F374" i="128"/>
  <c r="E374" i="128"/>
  <c r="G373" i="128"/>
  <c r="F373" i="128"/>
  <c r="E373" i="128"/>
  <c r="G372" i="128"/>
  <c r="F372" i="128"/>
  <c r="E372" i="128"/>
  <c r="G384" i="128"/>
  <c r="F384" i="128"/>
  <c r="E384" i="128"/>
  <c r="G383" i="128"/>
  <c r="F383" i="128"/>
  <c r="E383" i="128"/>
  <c r="G382" i="128"/>
  <c r="F382" i="128"/>
  <c r="E382" i="128"/>
  <c r="G381" i="128"/>
  <c r="F381" i="128"/>
  <c r="E381" i="128"/>
  <c r="G385" i="128"/>
  <c r="F385" i="128"/>
  <c r="E385" i="128"/>
  <c r="G380" i="128"/>
  <c r="F380" i="128"/>
  <c r="E380" i="128"/>
  <c r="G379" i="128"/>
  <c r="F379" i="128"/>
  <c r="E379" i="128"/>
  <c r="G378" i="128"/>
  <c r="F378" i="128"/>
  <c r="E378" i="128"/>
  <c r="G377" i="128"/>
  <c r="F377" i="128"/>
  <c r="E377" i="128"/>
  <c r="G376" i="128"/>
  <c r="F376" i="128"/>
  <c r="E376" i="128"/>
  <c r="G375" i="128"/>
  <c r="F375" i="128"/>
  <c r="E375" i="128"/>
  <c r="G366" i="128"/>
  <c r="F366" i="128"/>
  <c r="E366" i="128"/>
  <c r="G367" i="128"/>
  <c r="F367" i="128"/>
  <c r="E367" i="128"/>
  <c r="G370" i="128"/>
  <c r="F370" i="128"/>
  <c r="E370" i="128"/>
  <c r="G369" i="128"/>
  <c r="F369" i="128"/>
  <c r="E369" i="128"/>
  <c r="G368" i="128"/>
  <c r="F368" i="128"/>
  <c r="E368" i="128"/>
  <c r="G365" i="128"/>
  <c r="F365" i="128"/>
  <c r="E365" i="128"/>
  <c r="G364" i="128"/>
  <c r="F364" i="128"/>
  <c r="E364" i="128"/>
  <c r="G363" i="128"/>
  <c r="F363" i="128"/>
  <c r="E363" i="128"/>
  <c r="G360" i="128"/>
  <c r="F360" i="128"/>
  <c r="E360" i="128"/>
  <c r="G358" i="128"/>
  <c r="F358" i="128"/>
  <c r="E358" i="128"/>
  <c r="G326" i="128"/>
  <c r="F326" i="128"/>
  <c r="E326" i="128"/>
  <c r="G325" i="128"/>
  <c r="F325" i="128"/>
  <c r="E325" i="128"/>
  <c r="G331" i="128"/>
  <c r="F331" i="128"/>
  <c r="E331" i="128"/>
  <c r="G330" i="128"/>
  <c r="F330" i="128"/>
  <c r="E330" i="128"/>
  <c r="G357" i="128"/>
  <c r="F357" i="128"/>
  <c r="E357" i="128"/>
  <c r="G356" i="128"/>
  <c r="F356" i="128"/>
  <c r="E356" i="128"/>
  <c r="G354" i="128"/>
  <c r="F354" i="128"/>
  <c r="E354" i="128"/>
  <c r="G352" i="128"/>
  <c r="F352" i="128"/>
  <c r="E352" i="128"/>
  <c r="G351" i="128"/>
  <c r="F351" i="128"/>
  <c r="E351" i="128"/>
  <c r="G329" i="128"/>
  <c r="F329" i="128"/>
  <c r="E329" i="128"/>
  <c r="G328" i="128"/>
  <c r="F328" i="128"/>
  <c r="E328" i="128"/>
  <c r="G350" i="128"/>
  <c r="F350" i="128"/>
  <c r="E350" i="128"/>
  <c r="G347" i="128"/>
  <c r="F347" i="128"/>
  <c r="E347" i="128"/>
  <c r="G346" i="128"/>
  <c r="F346" i="128"/>
  <c r="E346" i="128"/>
  <c r="G345" i="128"/>
  <c r="F345" i="128"/>
  <c r="E345" i="128"/>
  <c r="G344" i="128"/>
  <c r="F344" i="128"/>
  <c r="E344" i="128"/>
  <c r="G334" i="128"/>
  <c r="F334" i="128"/>
  <c r="E334" i="128"/>
  <c r="G342" i="128"/>
  <c r="F342" i="128"/>
  <c r="E342" i="128"/>
  <c r="G341" i="128"/>
  <c r="F341" i="128"/>
  <c r="E341" i="128"/>
  <c r="G340" i="128"/>
  <c r="F340" i="128"/>
  <c r="E340" i="128"/>
  <c r="G333" i="128"/>
  <c r="F333" i="128"/>
  <c r="E333" i="128"/>
  <c r="G338" i="128"/>
  <c r="F338" i="128"/>
  <c r="E338" i="128"/>
  <c r="G343" i="128"/>
  <c r="F343" i="128"/>
  <c r="E343" i="128"/>
  <c r="G335" i="128"/>
  <c r="F335" i="128"/>
  <c r="E335" i="128"/>
  <c r="G355" i="128"/>
  <c r="F355" i="128"/>
  <c r="E355" i="128"/>
  <c r="G359" i="128"/>
  <c r="F359" i="128"/>
  <c r="E359" i="128"/>
  <c r="G337" i="128"/>
  <c r="F337" i="128"/>
  <c r="E337" i="128"/>
  <c r="G336" i="128"/>
  <c r="F336" i="128"/>
  <c r="E336" i="128"/>
  <c r="G332" i="128"/>
  <c r="F332" i="128"/>
  <c r="E332" i="128"/>
  <c r="G349" i="128"/>
  <c r="F349" i="128"/>
  <c r="E349" i="128"/>
  <c r="G348" i="128"/>
  <c r="F348" i="128"/>
  <c r="E348" i="128"/>
  <c r="G324" i="128"/>
  <c r="F324" i="128"/>
  <c r="E324" i="128"/>
  <c r="G323" i="128"/>
  <c r="F323" i="128"/>
  <c r="E323" i="128"/>
  <c r="G322" i="128"/>
  <c r="F322" i="128"/>
  <c r="E322" i="128"/>
  <c r="G321" i="128"/>
  <c r="F321" i="128"/>
  <c r="E321" i="128"/>
  <c r="G353" i="128"/>
  <c r="F353" i="128"/>
  <c r="E353" i="128"/>
  <c r="G319" i="128"/>
  <c r="F319" i="128"/>
  <c r="E319" i="128"/>
  <c r="G318" i="128"/>
  <c r="F318" i="128"/>
  <c r="E318" i="128"/>
  <c r="G317" i="128"/>
  <c r="F317" i="128"/>
  <c r="E317" i="128"/>
  <c r="G316" i="128"/>
  <c r="F316" i="128"/>
  <c r="E316" i="128"/>
  <c r="G315" i="128"/>
  <c r="F315" i="128"/>
  <c r="E315" i="128"/>
  <c r="G371" i="128"/>
  <c r="F371" i="128"/>
  <c r="E371" i="128"/>
  <c r="G314" i="128"/>
  <c r="F314" i="128"/>
  <c r="E314" i="128"/>
  <c r="G313" i="128"/>
  <c r="F313" i="128"/>
  <c r="E313" i="128"/>
  <c r="G193" i="128"/>
  <c r="F193" i="128"/>
  <c r="E193" i="128"/>
  <c r="G192" i="128"/>
  <c r="F192" i="128"/>
  <c r="E192" i="128"/>
  <c r="G191" i="128"/>
  <c r="F191" i="128"/>
  <c r="E191" i="128"/>
  <c r="G190" i="128"/>
  <c r="F190" i="128"/>
  <c r="E190" i="128"/>
  <c r="G189" i="128"/>
  <c r="F189" i="128"/>
  <c r="E189" i="128"/>
  <c r="G188" i="128"/>
  <c r="F188" i="128"/>
  <c r="E188" i="128"/>
  <c r="G187" i="128"/>
  <c r="F187" i="128"/>
  <c r="E187" i="128"/>
  <c r="G186" i="128"/>
  <c r="F186" i="128"/>
  <c r="E186" i="128"/>
  <c r="G185" i="128"/>
  <c r="F185" i="128"/>
  <c r="E185" i="128"/>
  <c r="G184" i="128"/>
  <c r="F184" i="128"/>
  <c r="E184" i="128"/>
  <c r="G183" i="128"/>
  <c r="F183" i="128"/>
  <c r="E183" i="128"/>
  <c r="G182" i="128"/>
  <c r="F182" i="128"/>
  <c r="E182" i="128"/>
  <c r="G181" i="128"/>
  <c r="F181" i="128"/>
  <c r="E181" i="128"/>
  <c r="G180" i="128"/>
  <c r="F180" i="128"/>
  <c r="E180" i="128"/>
  <c r="G179" i="128"/>
  <c r="F179" i="128"/>
  <c r="E179" i="128"/>
  <c r="G178" i="128"/>
  <c r="F178" i="128"/>
  <c r="E178" i="128"/>
  <c r="G177" i="128"/>
  <c r="F177" i="128"/>
  <c r="E177" i="128"/>
  <c r="G176" i="128"/>
  <c r="F176" i="128"/>
  <c r="E176" i="128"/>
  <c r="G175" i="128"/>
  <c r="F175" i="128"/>
  <c r="E175" i="128"/>
  <c r="G174" i="128"/>
  <c r="F174" i="128"/>
  <c r="E174" i="128"/>
  <c r="G173" i="128"/>
  <c r="F173" i="128"/>
  <c r="E173" i="128"/>
  <c r="G172" i="128"/>
  <c r="F172" i="128"/>
  <c r="E172" i="128"/>
  <c r="G171" i="128"/>
  <c r="F171" i="128"/>
  <c r="E171" i="128"/>
  <c r="G170" i="128"/>
  <c r="F170" i="128"/>
  <c r="E170" i="128"/>
  <c r="G169" i="128"/>
  <c r="F169" i="128"/>
  <c r="E169" i="128"/>
  <c r="G168" i="128"/>
  <c r="F168" i="128"/>
  <c r="E168" i="128"/>
  <c r="G167" i="128"/>
  <c r="F167" i="128"/>
  <c r="E167" i="128"/>
  <c r="G166" i="128"/>
  <c r="F166" i="128"/>
  <c r="E166" i="128"/>
  <c r="G165" i="128"/>
  <c r="F165" i="128"/>
  <c r="E165" i="128"/>
  <c r="G164" i="128"/>
  <c r="F164" i="128"/>
  <c r="E164" i="128"/>
  <c r="G163" i="128"/>
  <c r="F163" i="128"/>
  <c r="E163" i="128"/>
  <c r="G162" i="128"/>
  <c r="F162" i="128"/>
  <c r="E162" i="128"/>
  <c r="G161" i="128"/>
  <c r="F161" i="128"/>
  <c r="E161" i="128"/>
  <c r="G160" i="128"/>
  <c r="F160" i="128"/>
  <c r="E160" i="128"/>
  <c r="F159" i="128"/>
  <c r="E159" i="128"/>
  <c r="G158" i="128"/>
  <c r="F158" i="128"/>
  <c r="E158" i="128"/>
  <c r="G157" i="128"/>
  <c r="F157" i="128"/>
  <c r="E157" i="128"/>
  <c r="G156" i="128"/>
  <c r="F156" i="128"/>
  <c r="E156" i="128"/>
  <c r="G155" i="128"/>
  <c r="F155" i="128"/>
  <c r="E155" i="128"/>
  <c r="G154" i="128"/>
  <c r="F154" i="128"/>
  <c r="E154" i="128"/>
  <c r="G153" i="128"/>
  <c r="F153" i="128"/>
  <c r="E153" i="128"/>
  <c r="G152" i="128"/>
  <c r="F152" i="128"/>
  <c r="E152" i="128"/>
  <c r="G151" i="128"/>
  <c r="F151" i="128"/>
  <c r="E151" i="128"/>
  <c r="G149" i="128"/>
  <c r="F149" i="128"/>
  <c r="E149" i="128"/>
  <c r="G148" i="128"/>
  <c r="F148" i="128"/>
  <c r="E148" i="128"/>
  <c r="G147" i="128"/>
  <c r="F147" i="128"/>
  <c r="E147" i="128"/>
  <c r="G146" i="128"/>
  <c r="F146" i="128"/>
  <c r="E146" i="128"/>
  <c r="G145" i="128"/>
  <c r="F145" i="128"/>
  <c r="E145" i="128"/>
  <c r="G144" i="128"/>
  <c r="F144" i="128"/>
  <c r="E144" i="128"/>
  <c r="G143" i="128"/>
  <c r="F143" i="128"/>
  <c r="E143" i="128"/>
  <c r="F142" i="128"/>
  <c r="E142" i="128"/>
  <c r="G141" i="128"/>
  <c r="F141" i="128"/>
  <c r="E141" i="128"/>
  <c r="G140" i="128"/>
  <c r="F140" i="128"/>
  <c r="E140" i="128"/>
  <c r="G77" i="128"/>
  <c r="F77" i="128"/>
  <c r="E77" i="128"/>
  <c r="G102" i="128"/>
  <c r="F102" i="128"/>
  <c r="E102" i="128"/>
  <c r="G101" i="128"/>
  <c r="F101" i="128"/>
  <c r="E101" i="128"/>
  <c r="G100" i="128"/>
  <c r="F100" i="128"/>
  <c r="E100" i="128"/>
  <c r="G99" i="128"/>
  <c r="F99" i="128"/>
  <c r="E99" i="128"/>
  <c r="G98" i="128"/>
  <c r="F98" i="128"/>
  <c r="E98" i="128"/>
  <c r="G97" i="128"/>
  <c r="F97" i="128"/>
  <c r="E97" i="128"/>
  <c r="G138" i="128"/>
  <c r="F138" i="128"/>
  <c r="E138" i="128"/>
  <c r="G137" i="128"/>
  <c r="F137" i="128"/>
  <c r="E137" i="128"/>
  <c r="G136" i="128"/>
  <c r="F136" i="128"/>
  <c r="E136" i="128"/>
  <c r="G135" i="128"/>
  <c r="F135" i="128"/>
  <c r="E135" i="128"/>
  <c r="G134" i="128"/>
  <c r="F134" i="128"/>
  <c r="E134" i="128"/>
  <c r="G133" i="128"/>
  <c r="F133" i="128"/>
  <c r="E133" i="128"/>
  <c r="G132" i="128"/>
  <c r="F132" i="128"/>
  <c r="E132" i="128"/>
  <c r="G131" i="128"/>
  <c r="F131" i="128"/>
  <c r="E131" i="128"/>
  <c r="G130" i="128"/>
  <c r="F130" i="128"/>
  <c r="E130" i="128"/>
  <c r="G129" i="128"/>
  <c r="F129" i="128"/>
  <c r="E129" i="128"/>
  <c r="G128" i="128"/>
  <c r="F128" i="128"/>
  <c r="E128" i="128"/>
  <c r="G82" i="128"/>
  <c r="F82" i="128"/>
  <c r="E82" i="128"/>
  <c r="G108" i="128"/>
  <c r="F108" i="128"/>
  <c r="E108" i="128"/>
  <c r="G124" i="128"/>
  <c r="F124" i="128"/>
  <c r="E124" i="128"/>
  <c r="G123" i="128"/>
  <c r="F123" i="128"/>
  <c r="E123" i="128"/>
  <c r="G122" i="128"/>
  <c r="F122" i="128"/>
  <c r="E122" i="128"/>
  <c r="G121" i="128"/>
  <c r="F121" i="128"/>
  <c r="E121" i="128"/>
  <c r="G120" i="128"/>
  <c r="F120" i="128"/>
  <c r="E120" i="128"/>
  <c r="G119" i="128"/>
  <c r="F119" i="128"/>
  <c r="E119" i="128"/>
  <c r="G118" i="128"/>
  <c r="F118" i="128"/>
  <c r="E118" i="128"/>
  <c r="G117" i="128"/>
  <c r="F117" i="128"/>
  <c r="E117" i="128"/>
  <c r="G116" i="128"/>
  <c r="F116" i="128"/>
  <c r="E116" i="128"/>
  <c r="G114" i="128"/>
  <c r="F114" i="128"/>
  <c r="E114" i="128"/>
  <c r="G113" i="128"/>
  <c r="F113" i="128"/>
  <c r="E113" i="128"/>
  <c r="G103" i="128"/>
  <c r="F103" i="128"/>
  <c r="E103" i="128"/>
  <c r="G110" i="128"/>
  <c r="F110" i="128"/>
  <c r="E110" i="128"/>
  <c r="G111" i="128"/>
  <c r="F111" i="128"/>
  <c r="E111" i="128"/>
  <c r="G109" i="128"/>
  <c r="F109" i="128"/>
  <c r="E109" i="128"/>
  <c r="G127" i="128"/>
  <c r="F127" i="128"/>
  <c r="E127" i="128"/>
  <c r="G126" i="128"/>
  <c r="F126" i="128"/>
  <c r="E126" i="128"/>
  <c r="G112" i="128"/>
  <c r="F112" i="128"/>
  <c r="E112" i="128"/>
  <c r="G104" i="128"/>
  <c r="F104" i="128"/>
  <c r="E104" i="128"/>
  <c r="G106" i="128"/>
  <c r="F106" i="128"/>
  <c r="E106" i="128"/>
  <c r="G105" i="128"/>
  <c r="F105" i="128"/>
  <c r="E105" i="128"/>
  <c r="G107" i="128"/>
  <c r="F107" i="128"/>
  <c r="E107" i="128"/>
  <c r="G81" i="128"/>
  <c r="F81" i="128"/>
  <c r="E81" i="128"/>
  <c r="G96" i="128"/>
  <c r="F96" i="128"/>
  <c r="E96" i="128"/>
  <c r="G95" i="128"/>
  <c r="F95" i="128"/>
  <c r="E95" i="128"/>
  <c r="G94" i="128"/>
  <c r="F94" i="128"/>
  <c r="E94" i="128"/>
  <c r="G93" i="128"/>
  <c r="F93" i="128"/>
  <c r="E93" i="128"/>
  <c r="G91" i="128"/>
  <c r="F91" i="128"/>
  <c r="E91" i="128"/>
  <c r="G90" i="128"/>
  <c r="F90" i="128"/>
  <c r="E90" i="128"/>
  <c r="G89" i="128"/>
  <c r="F89" i="128"/>
  <c r="E89" i="128"/>
  <c r="G88" i="128"/>
  <c r="F88" i="128"/>
  <c r="E88" i="128"/>
  <c r="G87" i="128"/>
  <c r="F87" i="128"/>
  <c r="E87" i="128"/>
  <c r="G86" i="128"/>
  <c r="F86" i="128"/>
  <c r="E86" i="128"/>
  <c r="G85" i="128"/>
  <c r="F85" i="128"/>
  <c r="E85" i="128"/>
  <c r="G84" i="128"/>
  <c r="F84" i="128"/>
  <c r="E84" i="128"/>
  <c r="G83" i="128"/>
  <c r="F83" i="128"/>
  <c r="E83" i="128"/>
  <c r="G78" i="128"/>
  <c r="F78" i="128"/>
  <c r="E78" i="128"/>
  <c r="G80" i="128"/>
  <c r="F80" i="128"/>
  <c r="E80" i="128"/>
  <c r="G79" i="128"/>
  <c r="F79" i="128"/>
  <c r="E79" i="128"/>
  <c r="G71" i="128"/>
  <c r="F71" i="128"/>
  <c r="E71" i="128"/>
  <c r="G70" i="128"/>
  <c r="F70" i="128"/>
  <c r="E70" i="128"/>
  <c r="G69" i="128"/>
  <c r="F69" i="128"/>
  <c r="E69" i="128"/>
  <c r="G68" i="128"/>
  <c r="F68" i="128"/>
  <c r="E68" i="128"/>
  <c r="G76" i="128"/>
  <c r="F76" i="128"/>
  <c r="E76" i="128"/>
  <c r="G75" i="128"/>
  <c r="F75" i="128"/>
  <c r="E75" i="128"/>
  <c r="G74" i="128"/>
  <c r="F74" i="128"/>
  <c r="E74" i="128"/>
  <c r="G73" i="128"/>
  <c r="F73" i="128"/>
  <c r="E73" i="128"/>
  <c r="G72" i="128"/>
  <c r="F72" i="128"/>
  <c r="E72" i="128"/>
  <c r="G67" i="128"/>
  <c r="F67" i="128"/>
  <c r="E67" i="128"/>
  <c r="G66" i="128"/>
  <c r="F66" i="128"/>
  <c r="E66" i="128"/>
  <c r="G65" i="128"/>
  <c r="F65" i="128"/>
  <c r="E65" i="128"/>
  <c r="G64" i="128"/>
  <c r="F64" i="128"/>
  <c r="E64" i="128"/>
  <c r="G63" i="128"/>
  <c r="F63" i="128"/>
  <c r="E63" i="128"/>
  <c r="G62" i="128"/>
  <c r="F62" i="128"/>
  <c r="E62" i="128"/>
  <c r="G61" i="128"/>
  <c r="F61" i="128"/>
  <c r="E61" i="128"/>
  <c r="G60" i="128"/>
  <c r="F60" i="128"/>
  <c r="E60" i="128"/>
  <c r="G59" i="128"/>
  <c r="F59" i="128"/>
  <c r="E59" i="128"/>
  <c r="G55" i="128"/>
  <c r="F55" i="128"/>
  <c r="E55" i="128"/>
  <c r="G54" i="128"/>
  <c r="F54" i="128"/>
  <c r="E54" i="128"/>
  <c r="G51" i="128"/>
  <c r="F51" i="128"/>
  <c r="E51" i="128"/>
  <c r="G47" i="128"/>
  <c r="F47" i="128"/>
  <c r="E47" i="128"/>
  <c r="G46" i="128"/>
  <c r="F46" i="128"/>
  <c r="E46" i="128"/>
  <c r="G50" i="128"/>
  <c r="F50" i="128"/>
  <c r="E50" i="128"/>
  <c r="G49" i="128"/>
  <c r="F49" i="128"/>
  <c r="E49" i="128"/>
  <c r="G48" i="128"/>
  <c r="F48" i="128"/>
  <c r="E48" i="128"/>
  <c r="G45" i="128"/>
  <c r="F45" i="128"/>
  <c r="E45" i="128"/>
  <c r="G44" i="128"/>
  <c r="F44" i="128"/>
  <c r="E44" i="128"/>
  <c r="G43" i="128"/>
  <c r="F43" i="128"/>
  <c r="E43" i="128"/>
  <c r="G42" i="128"/>
  <c r="F42" i="128"/>
  <c r="E42" i="128"/>
  <c r="G41" i="128"/>
  <c r="F41" i="128"/>
  <c r="E41" i="128"/>
  <c r="G40" i="128"/>
  <c r="F40" i="128"/>
  <c r="E40" i="128"/>
  <c r="G38" i="128"/>
  <c r="F38" i="128"/>
  <c r="G37" i="128"/>
  <c r="F37" i="128"/>
  <c r="E37" i="128"/>
  <c r="G36" i="128"/>
  <c r="F36" i="128"/>
  <c r="E36" i="128"/>
  <c r="G35" i="128"/>
  <c r="F35" i="128"/>
  <c r="E35" i="128"/>
  <c r="G31" i="128"/>
  <c r="F31" i="128"/>
  <c r="E31" i="128"/>
  <c r="G29" i="128"/>
  <c r="F29" i="128"/>
  <c r="E29" i="128"/>
  <c r="G28" i="128"/>
  <c r="F28" i="128"/>
  <c r="E28" i="128"/>
  <c r="G22" i="128"/>
  <c r="F22" i="128"/>
  <c r="E22" i="128"/>
  <c r="G21" i="128"/>
  <c r="F21" i="128"/>
  <c r="E21" i="128"/>
  <c r="G19" i="128"/>
  <c r="F19" i="128"/>
  <c r="E19" i="128"/>
  <c r="G33" i="128"/>
  <c r="F33" i="128"/>
  <c r="E33" i="128"/>
  <c r="G32" i="128"/>
  <c r="F32" i="128"/>
  <c r="E32" i="128"/>
  <c r="G15" i="128"/>
  <c r="F15" i="128"/>
  <c r="E15" i="128"/>
  <c r="G14" i="128"/>
  <c r="F14" i="128"/>
  <c r="E14" i="128"/>
  <c r="G20" i="128"/>
  <c r="F20" i="128"/>
  <c r="E20" i="128"/>
  <c r="G27" i="128"/>
  <c r="F27" i="128"/>
  <c r="E27" i="128"/>
  <c r="G26" i="128"/>
  <c r="F26" i="128"/>
  <c r="E26" i="128"/>
  <c r="G17" i="128"/>
  <c r="F17" i="128"/>
  <c r="E17" i="128"/>
  <c r="G24" i="128"/>
  <c r="F24" i="128"/>
  <c r="E24" i="128"/>
  <c r="G23" i="128"/>
  <c r="F23" i="128"/>
  <c r="E23" i="128"/>
  <c r="G13" i="128"/>
  <c r="F13" i="128"/>
  <c r="E13" i="128"/>
  <c r="G12" i="128"/>
  <c r="F12" i="128"/>
  <c r="E12" i="128"/>
  <c r="G11" i="128"/>
  <c r="F11" i="128"/>
  <c r="E11" i="128"/>
  <c r="G10" i="128"/>
  <c r="F10" i="128"/>
  <c r="E10" i="128"/>
  <c r="G9" i="128"/>
  <c r="F9" i="128"/>
  <c r="E9" i="128"/>
  <c r="G8" i="128"/>
  <c r="F8" i="128"/>
  <c r="E8" i="128"/>
  <c r="G16" i="128"/>
  <c r="F16" i="128"/>
  <c r="E16" i="128"/>
  <c r="G30" i="128"/>
  <c r="F30" i="128"/>
  <c r="E30" i="128"/>
  <c r="D664" i="128" l="1"/>
</calcChain>
</file>

<file path=xl/sharedStrings.xml><?xml version="1.0" encoding="utf-8"?>
<sst xmlns="http://schemas.openxmlformats.org/spreadsheetml/2006/main" count="1299" uniqueCount="663">
  <si>
    <t>дорожні знаки</t>
  </si>
  <si>
    <t>Технічне облаштування</t>
  </si>
  <si>
    <t>Загальна площа</t>
  </si>
  <si>
    <t>в т. ч. площа земельної ділянки, відведеної для безоплатного паркування (I)</t>
  </si>
  <si>
    <t>бульв. Чоколівський, 42-а</t>
  </si>
  <si>
    <t>Кількість машино-місць</t>
  </si>
  <si>
    <t>Площа земельної ділянки, закріпленої за 
КП "Київтранспарксервіс"</t>
  </si>
  <si>
    <t>Перелік паркувальних майданчиків, які закріплені за КП "Київтранспарксервіс"</t>
  </si>
  <si>
    <t>№ п/н</t>
  </si>
  <si>
    <t>Місцезнаходження земельної ділянки</t>
  </si>
  <si>
    <t>в т. ч. площа земельної ділянки, відведеної для паркування (8)</t>
  </si>
  <si>
    <t>вул. Володимирська, 101</t>
  </si>
  <si>
    <t>вул. Кільцева дорога, 1-б (навпроти "Епіцентру")</t>
  </si>
  <si>
    <t>вул. Лабораторна, 28</t>
  </si>
  <si>
    <t>вул. Моторна, 5</t>
  </si>
  <si>
    <t>вул. Передова, 15 - 27</t>
  </si>
  <si>
    <t>вул. Саперно-Слобідська, 8 - 10</t>
  </si>
  <si>
    <t>вул. Саперно-Слобідська (навпроти гіпермаркету "Леруа Мерлен") (спеціальний майданчик для зберігання тимчасово затриманих транспортних засобів)</t>
  </si>
  <si>
    <t>вул. Теремківська, 17 - 19</t>
  </si>
  <si>
    <t>дорожні знаки / термінал</t>
  </si>
  <si>
    <t>просп. Голосіївський, 116</t>
  </si>
  <si>
    <t>просп. Голосіївський, 116 (к-тр "Загреб")</t>
  </si>
  <si>
    <t>просп. Голосіївський, 128</t>
  </si>
  <si>
    <t>просп. Науки, 5 під шляхопроводом та поруч</t>
  </si>
  <si>
    <t>просп. Науки, 119-б (вздовж ГБК "Юпітер")</t>
  </si>
  <si>
    <t>шосе Наддніпрянське (ст. м. "Видубичі") (перехоплюючий)</t>
  </si>
  <si>
    <t>вул. Бориспільська, 3/3</t>
  </si>
  <si>
    <t>вул. Бориспільська, 12</t>
  </si>
  <si>
    <t>вул. Бориспільська, 12-в</t>
  </si>
  <si>
    <t>вул. Бориспільська, 19</t>
  </si>
  <si>
    <t>вул. Бориспільська, 40</t>
  </si>
  <si>
    <t>вул. Вишняківська, 1</t>
  </si>
  <si>
    <t>вул. Вишняківська, 13</t>
  </si>
  <si>
    <t>вул. Драгоманова, 6-а</t>
  </si>
  <si>
    <t>вул. Драгоманова, 8</t>
  </si>
  <si>
    <t>вул. Драгоманова, 13/10</t>
  </si>
  <si>
    <t>вул. Драгоманова, 23-б</t>
  </si>
  <si>
    <t>вул. Драгоманова, 31-б</t>
  </si>
  <si>
    <t>вул. Драгоманова, 42</t>
  </si>
  <si>
    <t>вул. Зарічна, 11-а</t>
  </si>
  <si>
    <t>вул. Зарічна, навпроти буд. 16</t>
  </si>
  <si>
    <t>вул. Зарічна, 45</t>
  </si>
  <si>
    <t>вул. Здолбунівська (з тильної сторони буд. № 1-н на вул. Драгоманова)</t>
  </si>
  <si>
    <t>вул. Здолбунівська (озеро Гарячка)</t>
  </si>
  <si>
    <t>вул. Здолбунівська, 13</t>
  </si>
  <si>
    <t>вул. Здолбунівська, 15 (заїзд з вул. Драгоманова)</t>
  </si>
  <si>
    <t>вул. Колекторна, 17</t>
  </si>
  <si>
    <t>вул. Колекторна, біля оз. Небреж (майданчик № 1)</t>
  </si>
  <si>
    <t>вул. Княжий Затон, 2-б</t>
  </si>
  <si>
    <t>вул. Любарська, 10-н</t>
  </si>
  <si>
    <t>вул. Новодарницька, 1</t>
  </si>
  <si>
    <t>вул. Ревуцького, 1 (вздовж автостоянки)</t>
  </si>
  <si>
    <t>вул. Ревуцького, 15</t>
  </si>
  <si>
    <t>вул. Ревуцького, 19/1</t>
  </si>
  <si>
    <t>вул. Ревуцького, навпроти буд. 25</t>
  </si>
  <si>
    <t>вул. Ревуцького, 29-а</t>
  </si>
  <si>
    <t>вул. Ревуцького, 36/2</t>
  </si>
  <si>
    <t>вул. Ревуцького, 40-в (озеро Лебедине)</t>
  </si>
  <si>
    <t>вул. Ревуцького, 42</t>
  </si>
  <si>
    <t>вул. Ревуцького, 44</t>
  </si>
  <si>
    <t>вул. Сортувальна, 2</t>
  </si>
  <si>
    <t>вул. Сортувальна, 11-а</t>
  </si>
  <si>
    <t>вул. Срібнокільська, біля буд. на вул. Срібнокільська, 5-Д літ.А</t>
  </si>
  <si>
    <t>вул. Старобориспільська (ст. м. "Червоний хутір", майданчик № 1) (перехоплюючий)</t>
  </si>
  <si>
    <t>вул. Старобориспільська (ст. м. "Червоний хутір", майданчик № 2) (перехоплюючий)</t>
  </si>
  <si>
    <t>вул. Ташкентська (ст. м. "Бориспільська")</t>
  </si>
  <si>
    <t>вул. Тепловозна, 18 - 20</t>
  </si>
  <si>
    <t>вул. Тростянецька, 7-б</t>
  </si>
  <si>
    <t>вул. Урлівська, 4-а</t>
  </si>
  <si>
    <t>вул. Урлівська, 34-а</t>
  </si>
  <si>
    <t>вул. Фанерна (виїзд на Харківське шосе)</t>
  </si>
  <si>
    <t>набережна Дніпровська, 19 (навпроти будинку)</t>
  </si>
  <si>
    <t>набережна Дніпровська, 22-в</t>
  </si>
  <si>
    <t>набережна Дніпровська, 26-а</t>
  </si>
  <si>
    <t>набережна Дніпровська, біля буд. 33-а</t>
  </si>
  <si>
    <t>перетин вул. Вінграновського та вул. Поліської</t>
  </si>
  <si>
    <t>перетин вул. Здолбунівської та вул. Тепловозної (майданчик № 1)</t>
  </si>
  <si>
    <t>перетин вул. Здолбунівської та вул. Тепловозної (майданчик N 2)</t>
  </si>
  <si>
    <t>шосе Харківське, 61</t>
  </si>
  <si>
    <t>шосе Харківське, 146</t>
  </si>
  <si>
    <t>шосе Харківське, 148</t>
  </si>
  <si>
    <t>шосе Харківське, 154-а</t>
  </si>
  <si>
    <t>шосе Харківське, 158</t>
  </si>
  <si>
    <t>шосе Харківське, 160-а</t>
  </si>
  <si>
    <t>шосе Харківське, 166</t>
  </si>
  <si>
    <t>шосе Харківське, 168-е</t>
  </si>
  <si>
    <t>шосе Харківське, 168-е (майданчик № 2)</t>
  </si>
  <si>
    <t>шосе Харківське, 174-а</t>
  </si>
  <si>
    <t>шосе Харківське, 180/21</t>
  </si>
  <si>
    <t>шосе Харківське, 201/203</t>
  </si>
  <si>
    <t>дорожні знаки/шлагбаум/ворота</t>
  </si>
  <si>
    <t>вул. Оноре де Бальзака, 1-а (вздовж лінії швидкісного трамвая)</t>
  </si>
  <si>
    <t>вул. Оноре де Бальзака, 3 (Автокооператив "Вигурівщина")  (вздовж лінії швидкісного трамвая)</t>
  </si>
  <si>
    <t>вул. Оноре де Бальзака (навпроти будинку № 4) (вздовж лінії швидкісного трамвая)</t>
  </si>
  <si>
    <t>вул. Оноре де Бальзака, 6</t>
  </si>
  <si>
    <t>вул. Оноре де Бальзака, 10-а (вздовж лінії швидкісного трамвая)</t>
  </si>
  <si>
    <t>вул. Оноре де Бальзака, 40-а (вздовж лінії швидкісного трамвая)</t>
  </si>
  <si>
    <t>вул. Оноре де Бальзака, 46-а (вздовж лінії швидкісного трамвая)</t>
  </si>
  <si>
    <t>вул. Оноре де Бальзака, 52/22 (вздовж лінії швидкісного трамвая)</t>
  </si>
  <si>
    <t>вул. Оноре де Бальзака, 53-а (вздовж лінії швидкісного трамвая)</t>
  </si>
  <si>
    <t>вул. Оноре де Бальзака, 55-а (вздовж лінії швидкісного трамвая)</t>
  </si>
  <si>
    <t>вул. Оноре де Бальзака, 57 (між а/с № 6 та мостом) (вздовж лінії швидкісного трамвая)</t>
  </si>
  <si>
    <t>вул. Оноре де Бальзака, 61-б</t>
  </si>
  <si>
    <t>вул. Оноре де Бальзака, 63-а (вздовж лінії швидкісного трамвая)</t>
  </si>
  <si>
    <t>вул. Оноре де Бальзака, 65/1 (вздовж лінії швидкісного трамвая)</t>
  </si>
  <si>
    <t>вул. Оноре де Бальзака, 73 (вздовж лінії швидкісного трамвая)</t>
  </si>
  <si>
    <t>вул. Оноре де Бальзака, 91/29-а</t>
  </si>
  <si>
    <t>вул. Оноре де Бальзака (біля вул. Польова) (вздовж лінії швидкісного трамвая)</t>
  </si>
  <si>
    <t>вул. Братиславська, 3</t>
  </si>
  <si>
    <t>вул. Братиславська, 6 - 8</t>
  </si>
  <si>
    <t>вул. Братиславська, 9</t>
  </si>
  <si>
    <t>вул. Братиславська, 9/1</t>
  </si>
  <si>
    <t>вул. Братиславська, 14-а</t>
  </si>
  <si>
    <t>вул. Братиславська, 38</t>
  </si>
  <si>
    <t>вул. Каштанова, 8 (поруч з буд. № 8-г)</t>
  </si>
  <si>
    <t>вул. Каштанова, 17</t>
  </si>
  <si>
    <t>вул. Кіото, 5 - 9</t>
  </si>
  <si>
    <t>вул. Кубанської України, 21-а</t>
  </si>
  <si>
    <t>вул. Кубанської України, 26</t>
  </si>
  <si>
    <t>вул. Кубанської України, 55/6</t>
  </si>
  <si>
    <t>вул. Лісківська, 11</t>
  </si>
  <si>
    <t>вул. Лісківська, 24</t>
  </si>
  <si>
    <t>вул. Лісківська (навпроти буд. № 28 - 26)</t>
  </si>
  <si>
    <t>вул. Милославська, 2</t>
  </si>
  <si>
    <t>вул. Милославська, 2-а</t>
  </si>
  <si>
    <t>вул. Милославська, 19 - 21 (вздовж лінії швидкісного трамвая)</t>
  </si>
  <si>
    <t>вул. Милославська, 25</t>
  </si>
  <si>
    <t>вул. Милославська, 41 - 47</t>
  </si>
  <si>
    <t>вул. Миропільська, 8-б</t>
  </si>
  <si>
    <t>вул. Мілютенка, 11-а</t>
  </si>
  <si>
    <t>вул. Мілютенка, 19-а</t>
  </si>
  <si>
    <t>вул. Мілютенка, 23</t>
  </si>
  <si>
    <t>вул. Мілютенка, 44</t>
  </si>
  <si>
    <t>вул. Пухівська, 2 - 4</t>
  </si>
  <si>
    <t>вул. Радунська, 26</t>
  </si>
  <si>
    <t>вул. Шолом-Алейхема, 1</t>
  </si>
  <si>
    <t>вул. Шолом-Алейхема, 17-б</t>
  </si>
  <si>
    <t>вул. Шолом-Алейхема, 21/25 на перетині з вул. Кубанської України</t>
  </si>
  <si>
    <t>перетин вул. Милославської та вул. Лісківської (навпроти вул. Славської, 58)</t>
  </si>
  <si>
    <t>просп. Броварський (біля ст. м. "Лісова") (перехоплюючий)</t>
  </si>
  <si>
    <t>просп. Лісовий, 26</t>
  </si>
  <si>
    <t>просп. Лісовий, 43-а</t>
  </si>
  <si>
    <t>ріг вул. Братиславської та вул. Шолом-Алейхема</t>
  </si>
  <si>
    <t>бульв. Верховної Ради, 27-б</t>
  </si>
  <si>
    <t>бульв. Верховної Ради, 29-а</t>
  </si>
  <si>
    <t>вул. Азербайджанська, 8-а</t>
  </si>
  <si>
    <t>вул. Алматинська, 18</t>
  </si>
  <si>
    <t>вул. Алматинська, 41-б</t>
  </si>
  <si>
    <t>вул. Алматинська, 74</t>
  </si>
  <si>
    <t>вул. Березняківська, 17</t>
  </si>
  <si>
    <t>вул. Березняківська, 19</t>
  </si>
  <si>
    <t>вул. Березняківська, 21</t>
  </si>
  <si>
    <t>вул. Будівельників, 12 (8-б, 8)</t>
  </si>
  <si>
    <t>вул. Воскресенська, 2-а</t>
  </si>
  <si>
    <t>вул. Ентузіастів, 49</t>
  </si>
  <si>
    <t>вул. Каунаська, 4/6</t>
  </si>
  <si>
    <t>вул. Космічна, 6 - 8</t>
  </si>
  <si>
    <t>вул. Микільсько-Слобідська, 1-а</t>
  </si>
  <si>
    <t xml:space="preserve">вул. Микільсько-Слобідська, 6/2, майданчик № 1 </t>
  </si>
  <si>
    <t>вул. Микільсько-Слобідська, 6/2, майданчик № 2</t>
  </si>
  <si>
    <t>вул. Миропільська, 35-б</t>
  </si>
  <si>
    <t>вул. Митрополита Андрея Шептицького, 2, біля супермаркету NOVUS</t>
  </si>
  <si>
    <t>вул. Райдужна, 25-б</t>
  </si>
  <si>
    <t>вул. Райдужна, 37</t>
  </si>
  <si>
    <t>вул. Сиваська, 1</t>
  </si>
  <si>
    <t>набережна Дніпровська, 7</t>
  </si>
  <si>
    <t>провул. Сеноманський, 16</t>
  </si>
  <si>
    <t>просп. Броварський (Гідропарк біля мосту "Метро") (сезонний з 01.05 по 01.09)</t>
  </si>
  <si>
    <t>просп. Броварський ст.м. "Гідропарк", біля метрологічної станції (сезонний з 01.05 по 01.09)</t>
  </si>
  <si>
    <t xml:space="preserve">просп. Броварський ст.м. "Гідропарк", біля мосту Венеціанський (сезонний з 01.05 по 01.09)  </t>
  </si>
  <si>
    <t>просп. Соборності, 21</t>
  </si>
  <si>
    <t xml:space="preserve">просп. Соборності (транспортна розв’язка біля мосту Патона, у розворотному кільці, майданчик № 1) </t>
  </si>
  <si>
    <t xml:space="preserve">просп. Соборності (транспортна розв’язка біля мосту Патона, у розворотному кільці, майданчик № 2) </t>
  </si>
  <si>
    <t>просп. Соборності, 13-в</t>
  </si>
  <si>
    <t>просп. Соборності, 15-а</t>
  </si>
  <si>
    <t>вул. Автозаводська, 5</t>
  </si>
  <si>
    <t>вул. Бережанська (між буд. № 9 та буд. № 15)</t>
  </si>
  <si>
    <t>вул. Богатирська, 2 (між стадіоном с/ш № 231 та АЗС КЛО)</t>
  </si>
  <si>
    <t>вул. Богатирська, 20</t>
  </si>
  <si>
    <t>вул. Богатирська (навпроти АЗС ОККО)</t>
  </si>
  <si>
    <t>вул. Богатирська (навпроти ГБК Озерний)</t>
  </si>
  <si>
    <t>вул. Вербова, 9</t>
  </si>
  <si>
    <t>вул. Вишгородська, 4-а</t>
  </si>
  <si>
    <t>вул. Йорданська, 17</t>
  </si>
  <si>
    <t>вул. Героїв Дніпра, 2</t>
  </si>
  <si>
    <t>вул. Героїв Дніпра, 12</t>
  </si>
  <si>
    <t>вул. Дубровицька, 8 - 12</t>
  </si>
  <si>
    <t>вул. Дубровицька, біля буд. № 28</t>
  </si>
  <si>
    <t>вул. Кирилівська, 160/20</t>
  </si>
  <si>
    <t>вул. Лугова, біля оз. Пташине</t>
  </si>
  <si>
    <t>вул. Лугова, 16-а</t>
  </si>
  <si>
    <t>вул. Новокостянтинівська, 22/15</t>
  </si>
  <si>
    <t>вул. Озерна, 5 майданчик № 1</t>
  </si>
  <si>
    <t>вул. Озерна, 5 майданчик № 3</t>
  </si>
  <si>
    <t>вул. Північна (вздовж ГБК "Борисфен")</t>
  </si>
  <si>
    <t>вул. Північна, біля 1-а</t>
  </si>
  <si>
    <t>вул. Північна, 1</t>
  </si>
  <si>
    <t>вул. Північна, 3 (ділянка 10, 12)</t>
  </si>
  <si>
    <t>вул. Північна, 3</t>
  </si>
  <si>
    <t>вул. Північна, 3 (біля ГБК "Полісся")</t>
  </si>
  <si>
    <t>вул. Полярна, 7 (навпроти)</t>
  </si>
  <si>
    <t>вул. Полярна, біля оз. Опечень</t>
  </si>
  <si>
    <t>вул. Прирічна, 37</t>
  </si>
  <si>
    <t>вул. Сім'ї Кульженків, 26/28</t>
  </si>
  <si>
    <t>набережна Оболонська, навпроти буд. № 19К1</t>
  </si>
  <si>
    <t>перетин просп. Оболонського та вул. Вербової (розподільча смуга)</t>
  </si>
  <si>
    <t>перетин просп. Оболонського та вул. Вербової (розподільча смуга) майданчик № 2</t>
  </si>
  <si>
    <t>перетин вул. Полярної та вул. Богатирська (майданчик № 1)</t>
  </si>
  <si>
    <t xml:space="preserve">пл. Оболонська, 1 </t>
  </si>
  <si>
    <t>пл. Оболонська, 6</t>
  </si>
  <si>
    <t>просп. Оболонський, 2-б</t>
  </si>
  <si>
    <t>просп. Оболонський, 8-а</t>
  </si>
  <si>
    <t>просп. Оболонський, 36-д</t>
  </si>
  <si>
    <t>просп. Оболонський, навпроти буд. 43 (майданчик №2)</t>
  </si>
  <si>
    <t>просп. Оболонський, 52 - 52-а</t>
  </si>
  <si>
    <t>вул. Генерала Алмазова, 6</t>
  </si>
  <si>
    <t>вул. Предславинська, 40</t>
  </si>
  <si>
    <t>вул. Шовковична, 39</t>
  </si>
  <si>
    <t>пл. Либідська</t>
  </si>
  <si>
    <t>узвіз Кловський, 7</t>
  </si>
  <si>
    <t>шосе Залізничне, навпроти буд. 57</t>
  </si>
  <si>
    <t xml:space="preserve">шосе Наддніпрянське (дорога Набережно-Печерська, 4) </t>
  </si>
  <si>
    <t>вул. Верхній Вал, 72 (біля шляхопроводу)</t>
  </si>
  <si>
    <t>вул. Вишгородська, 45</t>
  </si>
  <si>
    <t>вул. Вишгородська, 47</t>
  </si>
  <si>
    <t>вул. Воздвиженська, 2/1</t>
  </si>
  <si>
    <t>вул. Западинська, 13</t>
  </si>
  <si>
    <t>вул. Кирилівська, 134</t>
  </si>
  <si>
    <t>вул. Костянтинівська, 2-а</t>
  </si>
  <si>
    <t>вул. Межигірська, 1</t>
  </si>
  <si>
    <t>вул. Межигірська, 16</t>
  </si>
  <si>
    <t>вул. Межигірська, 60</t>
  </si>
  <si>
    <t>вул. Межова, навпроти буд. № 5-а у пров. Квітневому</t>
  </si>
  <si>
    <t>вул. Мостицька, 4</t>
  </si>
  <si>
    <t>вул. Набережно-Лугова, 6 (навпроти буд. 29)</t>
  </si>
  <si>
    <t>вул. Набережно-Хрещатицька, 3-а</t>
  </si>
  <si>
    <t>вул. Набережно-Хрещатицька, 31 - 29</t>
  </si>
  <si>
    <t>вул. Новокостянтинівська, 8-а</t>
  </si>
  <si>
    <t>вул. Новокостянтинівська, 18</t>
  </si>
  <si>
    <t>вул. Світлицького, 33</t>
  </si>
  <si>
    <t>вул. Світлицького, 35</t>
  </si>
  <si>
    <t>вул. Сирецька, 13</t>
  </si>
  <si>
    <t>перетин вул. Моринецької та вул. Кобзарської</t>
  </si>
  <si>
    <t>просп. Свободи, 26</t>
  </si>
  <si>
    <t>вул. Академіка Єфремова, біля буд. 16</t>
  </si>
  <si>
    <t>вул. Академіка Єфремова
(навпроти буд. № 27 - 29/22)</t>
  </si>
  <si>
    <t>вул. Біличанська, 1</t>
  </si>
  <si>
    <t>вул. Велика Кільцева (навпроти буд. 58/2 на вул. Зодчих)</t>
  </si>
  <si>
    <t>вул. Велика Кільцева (навпроти буд. 52 - 58/2 на вул. Зодчих)</t>
  </si>
  <si>
    <t>вул. Відпочинку, 22</t>
  </si>
  <si>
    <t>вул. Григоровича-Барського (навпроти буд. № 5)</t>
  </si>
  <si>
    <t>вул. Жмеринська, 2</t>
  </si>
  <si>
    <t>дорожні знаки / шлагбаум</t>
  </si>
  <si>
    <t>вул. Зодчих, 3-а</t>
  </si>
  <si>
    <t>вул. Зодчих (навпроти буд. № 6 - 8)</t>
  </si>
  <si>
    <t>вул. Зодчих, 23</t>
  </si>
  <si>
    <t>вул. Зодчих, 34 - 38</t>
  </si>
  <si>
    <t>вул. Зодчих, 66 - 68</t>
  </si>
  <si>
    <t>вул. Литвиненко-Вольгемут, 4</t>
  </si>
  <si>
    <t>вул. Обухівська, 139 (навпроти)</t>
  </si>
  <si>
    <t>вул. Олевська, 3</t>
  </si>
  <si>
    <t>вул. Підлісна, 8</t>
  </si>
  <si>
    <t>вул. Святошинська, 4</t>
  </si>
  <si>
    <t>вул. Святошинська, 15</t>
  </si>
  <si>
    <t>вул. Симиренка, 22-г</t>
  </si>
  <si>
    <t>вул. Симиренка, 23 (розворотне кільце трамвая)</t>
  </si>
  <si>
    <t>вул. Симиренка, 38</t>
  </si>
  <si>
    <t>вул. Сім'ї Стешенків, 3 (навпроти)</t>
  </si>
  <si>
    <t>вул. Кільцева дорога (біля кафе "STOP")</t>
  </si>
  <si>
    <t>вул. Кільцева дорога, біля буд. 30 на вул. Зодчих</t>
  </si>
  <si>
    <t>вул. Кільцева дорога, біля буд. 62 на вул. Зодчих</t>
  </si>
  <si>
    <t xml:space="preserve">вул. Кільцева дорога (між вул. Великою Окружною та вул. Зодчих, навпроти буд. 1 на вул. Великій Окружній)  </t>
  </si>
  <si>
    <t>вул. Кільцева дорога (ринок "Шпалерний")</t>
  </si>
  <si>
    <t>перетин вул. Великої Окружної та вул. Зодчих (біля буд. № 5-д на вул. Зодчих)</t>
  </si>
  <si>
    <t>перетин вул. Академіка Єфремова та вул. Чорнобильської</t>
  </si>
  <si>
    <t>перетин вул. Чорнобильської та вул. Академіка Єфремова</t>
  </si>
  <si>
    <t>перетин вул. Чорнобильської та вул. Осінньої</t>
  </si>
  <si>
    <t>пров. Святошинський, 2</t>
  </si>
  <si>
    <t>шосе Гостомельське</t>
  </si>
  <si>
    <t>вул. Березова, 46</t>
  </si>
  <si>
    <t>вул. Волинська, 55-а</t>
  </si>
  <si>
    <t>вул. Генерала Шаповала, 5</t>
  </si>
  <si>
    <t>вул. Кадетський Гай, 6</t>
  </si>
  <si>
    <t>вул. Клінічна, 25</t>
  </si>
  <si>
    <t>вул. Лінійна, 13 - 15</t>
  </si>
  <si>
    <t>вул. Лінійна, 15 - 17</t>
  </si>
  <si>
    <t>вул. Машинобудівна, навпроти буд. 21</t>
  </si>
  <si>
    <t>вул. Бакинська, 37-г</t>
  </si>
  <si>
    <t xml:space="preserve">вул. Бакинська, 41-а </t>
  </si>
  <si>
    <t>вул. Борщагівська, 2 - 8</t>
  </si>
  <si>
    <t>вул. Жилянська, 85</t>
  </si>
  <si>
    <t>вул. Златоустівська, 11</t>
  </si>
  <si>
    <t>вул. Молдовська, 2 (під час проведення заходів)</t>
  </si>
  <si>
    <t>вул. Ольжича</t>
  </si>
  <si>
    <t>вул. Ольжича, 18-а</t>
  </si>
  <si>
    <t>вул. Печенізька, 35/43 (майданчик № 1)</t>
  </si>
  <si>
    <t>вул. Печенізька, 35/43 (майданчик № 2)</t>
  </si>
  <si>
    <t>вул. Прорізна, 21-23</t>
  </si>
  <si>
    <t>вул. Саксаганського, 115-а</t>
  </si>
  <si>
    <t>вул. Салютна, 1-б</t>
  </si>
  <si>
    <t>вул. Татарська, 7</t>
  </si>
  <si>
    <t>вул. Татарська, 20</t>
  </si>
  <si>
    <t>вул. Щусєва (ст. м. "Сирець") (перехоплюючий)</t>
  </si>
  <si>
    <t>перетин вул. Дмитрівської та вул. Бульварно-Кудрявської</t>
  </si>
  <si>
    <t>вул. Оноре де Бальзака, 49-а (вздовж лінії швидкісного трамвая)</t>
  </si>
  <si>
    <t>набережна Дніпровська, 23-А</t>
  </si>
  <si>
    <t>Голосіївський р-н</t>
  </si>
  <si>
    <t>Дарницький р-н</t>
  </si>
  <si>
    <t>Деснянський р-н</t>
  </si>
  <si>
    <t>Дніпровський р-н</t>
  </si>
  <si>
    <t>Оболонський р-н</t>
  </si>
  <si>
    <t>Печерський р-н</t>
  </si>
  <si>
    <t>Подільський р-н</t>
  </si>
  <si>
    <t>Святошинський р-н</t>
  </si>
  <si>
    <t>Солом'янський р-н</t>
  </si>
  <si>
    <t>Шевченківський р-н</t>
  </si>
  <si>
    <t>Загальна кількість машино-місць</t>
  </si>
  <si>
    <t>вул. Братів Чибінєєвих, 60-а</t>
  </si>
  <si>
    <t>вул. Братства тарасівців, 7</t>
  </si>
  <si>
    <t>вул. Героїв Енергетиків (ринок "Фермер" - ринок "Троєщина")</t>
  </si>
  <si>
    <t>вул. Героїв Енергетиків,
(біля ГБК "Алмаз") майданчик 1</t>
  </si>
  <si>
    <t>вул. Героїв Енергетиків, 9 (навпроти)</t>
  </si>
  <si>
    <t>вул. Героїв Енергетиків, 28</t>
  </si>
  <si>
    <t>вул. Героїв Енергетиків, 63 (біля ГБК "Омега"), майданчик № 1</t>
  </si>
  <si>
    <t>вул. Героїв Енергетиків, 63 (біля ГБК "Омега"), майданчик № 2</t>
  </si>
  <si>
    <t>вул. Героїв Енергетиків, 74 (біля заїзду ГБК "Вигурівщина")</t>
  </si>
  <si>
    <t>вул. Космонавта Поповича, 2</t>
  </si>
  <si>
    <t>вул. Космонавта Поповича, 4</t>
  </si>
  <si>
    <t>вул. Космонавта Поповича, 8-а</t>
  </si>
  <si>
    <t>вул. Космонавта Поповича, 14 - 16</t>
  </si>
  <si>
    <t>вул. Милославська (навпроти буд. № 74/9 - 79/15 на просп. Червоної Калини)</t>
  </si>
  <si>
    <t>на перетині вул. Милославської та просп. Червоної Калини (майданчик № 1)</t>
  </si>
  <si>
    <t>на перетині вул. Милославської та просп. Червоної Калини (майданчик № 2)</t>
  </si>
  <si>
    <t>на перетині вул. Милославської та просп. Червоної Калини (майданчик № 3)</t>
  </si>
  <si>
    <t>перетин вул. Космонавта Поповича та вул. Кубанської України</t>
  </si>
  <si>
    <t>просп. Червоної Калини, 31</t>
  </si>
  <si>
    <t>просп. Червоної Калини, 47</t>
  </si>
  <si>
    <t>просп. Червоної Калини, 69</t>
  </si>
  <si>
    <t>вул. Гетьмана Павла Полуботка, 44</t>
  </si>
  <si>
    <t>вул. Гетьмана Павла Полуботка, 36-а (заїзд з вул. Поправки)</t>
  </si>
  <si>
    <t>вул. Князя Романа Мстиславича, 7</t>
  </si>
  <si>
    <t>вул. Князя Романа Мстиславича, 9</t>
  </si>
  <si>
    <t>вул. Чорних Запорожців, 26</t>
  </si>
  <si>
    <t>вул. Героїв полку "Азов", 4-а</t>
  </si>
  <si>
    <t>вул. Героїв полку "Азов", 8</t>
  </si>
  <si>
    <t>вул. Героїв полку "Азов", 11</t>
  </si>
  <si>
    <t>просп. Європейського Союзу на розподільчій смузі (навпроти буд. № 3)</t>
  </si>
  <si>
    <t xml:space="preserve">просп. Європейського Союзу, 4 </t>
  </si>
  <si>
    <t>просп. Європейського Союзу, 5</t>
  </si>
  <si>
    <t>просп. Європейського Союзу, 17 - 19</t>
  </si>
  <si>
    <t>просп. Європейського Союзу, 31-а</t>
  </si>
  <si>
    <t>просп. Європейського Союзу, 96</t>
  </si>
  <si>
    <t>вул. Авіаконструкторська, 10-а</t>
  </si>
  <si>
    <t>вул. Мрії,1</t>
  </si>
  <si>
    <t>вул. Мрії, 17-б  - 17 (навпроти)</t>
  </si>
  <si>
    <t>просп. Берестейський (автодорога Київ-Житомир 14 км)</t>
  </si>
  <si>
    <t>вул. Академіка Шалімова, 42</t>
  </si>
  <si>
    <t>вул. Мокра, 16</t>
  </si>
  <si>
    <t>вул. Січеславська (вокзал "Південний")</t>
  </si>
  <si>
    <t>вул. Тетянинська, 2</t>
  </si>
  <si>
    <t>просп. Берестейський, 47</t>
  </si>
  <si>
    <t>вул. Мрії, 30</t>
  </si>
  <si>
    <t>просп. Берестейський, 84-а</t>
  </si>
  <si>
    <t>шосе Харківське, 210</t>
  </si>
  <si>
    <t>вул. Слобожанська, 11</t>
  </si>
  <si>
    <t>просп. Воскресенський, 27-а</t>
  </si>
  <si>
    <t>перетин просп. Оболонського та вул. Героїв полку "Азов"</t>
  </si>
  <si>
    <t>вул. Щусєва (ст. м. "Сирець") навпроти вул. Тираспольської</t>
  </si>
  <si>
    <t>просп. Академіка Палладіна, 20</t>
  </si>
  <si>
    <t>просп. Академіка Палладіна, 20 - 24</t>
  </si>
  <si>
    <t>просп. Академіка Корольова, 11-а</t>
  </si>
  <si>
    <t>просп. Академіка Корольова, 2-а</t>
  </si>
  <si>
    <t>просп. Академіка Корольова, 1</t>
  </si>
  <si>
    <t>вул. Академіка Булаховського, 3</t>
  </si>
  <si>
    <t>бульв. Академіка Вернадського, 79</t>
  </si>
  <si>
    <t>просп. Академіка Глушкова, 5 (ст. м."Іподром") (перехоплюючий)</t>
  </si>
  <si>
    <t>просп. Академіка Глушкова, 40</t>
  </si>
  <si>
    <t>просп. Академіка Глушкова (біля ст. м. "Теремки") (перехоплюючий)</t>
  </si>
  <si>
    <t>просп. Академіка Глушкова (навпроти буд. № 55 - 59) (ст. м. "Теремки") (перехоплюючий)</t>
  </si>
  <si>
    <t>вул. Академіка Заболотного, 1 - 3</t>
  </si>
  <si>
    <t>вул. Академіка Заболотного (навпроти буд. № 14)</t>
  </si>
  <si>
    <t>вул. Академіка Заболотного, 94</t>
  </si>
  <si>
    <t>вул. Академіка Заболотного, 152</t>
  </si>
  <si>
    <t>вул. Академіка Заболотного, 156</t>
  </si>
  <si>
    <t>вул. Академіка Заболотного (Музей архітектури і побуту), майданчик №1</t>
  </si>
  <si>
    <t>вул. Академіка Лебедєва, 1 (навпроти)</t>
  </si>
  <si>
    <t>вул. Академіка Лебедєва, 3</t>
  </si>
  <si>
    <t>перетин Столичного шосе та вул. Академіка Заболотного</t>
  </si>
  <si>
    <t>просп. Академіка Глушкова, 12-а</t>
  </si>
  <si>
    <t>просп. Академіка Глушкова, навпроти будинку 10 - 12-а (непарна сторона)</t>
  </si>
  <si>
    <t>вул. Генерала Геннадія Воробйова, 13-ж</t>
  </si>
  <si>
    <t>вул. Генерала Геннадія Воробйова, 15-а</t>
  </si>
  <si>
    <t>пл. Чорнобаївська (ст.м."Святошин") (перехоплюючий)</t>
  </si>
  <si>
    <t>пл. Вокзальна, 1 (вокзал "Центральний")</t>
  </si>
  <si>
    <t>вул. Юлії Здановської, 42</t>
  </si>
  <si>
    <t>вул. Юлії Здановської (навпроти буд. № 60/5)</t>
  </si>
  <si>
    <t>вул. Композитора Лятошинського, 2-а</t>
  </si>
  <si>
    <t>вул. Степана Рудницького, 3/7</t>
  </si>
  <si>
    <t xml:space="preserve">вул. Дениса Антіпова (навпроти парку "Партизанської Слави") </t>
  </si>
  <si>
    <t>вул. Анни Ахматової, 15</t>
  </si>
  <si>
    <t>вул. Анни Ахматової, 28</t>
  </si>
  <si>
    <t>вул. Анни Ахматової, 30</t>
  </si>
  <si>
    <t>вул. Анни Ахматової, 35-а - 35-б</t>
  </si>
  <si>
    <t>вул. Анни Ахматової, 35-в</t>
  </si>
  <si>
    <t>вул. Анни Ахматової, 37 - 35-а</t>
  </si>
  <si>
    <t>вул. Анни Ахматової, 44 - 46</t>
  </si>
  <si>
    <t>вул. Анни Ахматової, 45 - 47</t>
  </si>
  <si>
    <t>вул. Анни Ахматової, 50</t>
  </si>
  <si>
    <t>вул. Архітектора Вербицького, 1-а</t>
  </si>
  <si>
    <t>вул. Архітектора Вербицького, 6</t>
  </si>
  <si>
    <t>вул. Архітектора Вербицького, 10</t>
  </si>
  <si>
    <t>вул. Архітектора Вербицького, 19</t>
  </si>
  <si>
    <t>вул. Олександра Кошиця, 1/38</t>
  </si>
  <si>
    <t>вул. Соломії Крушельницької, 15</t>
  </si>
  <si>
    <t>вул. Соломії Крушельницької, 15-а</t>
  </si>
  <si>
    <t>вул. Олександра Мишуги, 4/1</t>
  </si>
  <si>
    <t>вул. Кирила Осьмака, 1-б</t>
  </si>
  <si>
    <t>вул. Олени Пчілки, 2</t>
  </si>
  <si>
    <t>вул. Олени Пчілки, 2 - 2-а</t>
  </si>
  <si>
    <t>вул. Лариси Руденко, 10-а</t>
  </si>
  <si>
    <t>вул. Євгенія Харченка, 55 (Бортничі)</t>
  </si>
  <si>
    <t>вул. Євгенія Харченка, 59 (Бортничі)</t>
  </si>
  <si>
    <t>вул. Єлизавети Чавдар, 1 - 3</t>
  </si>
  <si>
    <t>вул. Єлизавети Чавдар, 2 (навпроти)</t>
  </si>
  <si>
    <t>вул. Єлизавети Чавдар, 3 - 5 (навпроти будинків)</t>
  </si>
  <si>
    <t>вул. Єлизавети Чавдар, 22 - 24 (навпроти будинку)</t>
  </si>
  <si>
    <t>просп. Миколи Бажана, біля буд. № 3-а</t>
  </si>
  <si>
    <t>просп. Миколи Бажана, 5-г</t>
  </si>
  <si>
    <t>просп. Миколи Бажана (навпроти буд. 8)</t>
  </si>
  <si>
    <t>просп. Миколи Бажана, 8-б</t>
  </si>
  <si>
    <t>просп. Миколи Бажана, 10-а - 16</t>
  </si>
  <si>
    <t>просп. Миколи Бажана, 17</t>
  </si>
  <si>
    <t>просп. Миколи Бажана, майданчики № 1 та № 2 (між вул. Лариси Руденко та просп. Петра Григоренка)</t>
  </si>
  <si>
    <t>просп. Миколи Бажана (навпроти буд. № 24/1 - 26)</t>
  </si>
  <si>
    <t>просп. Миколи Бажана, 30</t>
  </si>
  <si>
    <t>просп. Миколи Бажана (ст. м. "Славутич") (перехоплюючий)</t>
  </si>
  <si>
    <t>просп. Миколи Бажана, 36</t>
  </si>
  <si>
    <t>просп. Петра Григоренка, 1 (на вул. Олени Пчілки)</t>
  </si>
  <si>
    <t>просп. Петра Григоренка (на перетині з вул. Олени Пчілки)</t>
  </si>
  <si>
    <t>просп. Петра Григоренка, 1/7</t>
  </si>
  <si>
    <t>просп. Петра Григоренка (навпроти буд. № 1)</t>
  </si>
  <si>
    <t>просп. Петра Григоренка (біля буд. № 2 на вул. Олени Пчілки)</t>
  </si>
  <si>
    <t>просп. Петра Григоренка, 3-в</t>
  </si>
  <si>
    <t>просп. Петра Григоренка (навпроти буд. № 5)</t>
  </si>
  <si>
    <t>просп. Петра Григоренка, 7-в</t>
  </si>
  <si>
    <t>просп. Петра Григоренка, 13</t>
  </si>
  <si>
    <t>просп. Петра Григоренка, 14 - 16</t>
  </si>
  <si>
    <t>просп. Петра Григоренка, 28-б</t>
  </si>
  <si>
    <t>просп. Петра Григоренка, 31</t>
  </si>
  <si>
    <t>просп. Петра Григоренка, 38</t>
  </si>
  <si>
    <t>просп. Петра Григоренка, 40 (розподільча смуга)</t>
  </si>
  <si>
    <t>просп. Петра Григоренка, 40/1</t>
  </si>
  <si>
    <t>просп. Петра Григоренка, розподільча смуга (навпроти будинків на вул. Олександра Мишуги, 10, 12)</t>
  </si>
  <si>
    <t>вул. Вікентія Беретті, 4 - 8</t>
  </si>
  <si>
    <t>вул. Миколи Закревського, 12</t>
  </si>
  <si>
    <t>вул. Миколи Закревського, 42</t>
  </si>
  <si>
    <t>вул. Миколи Закревського, 42 (навпроти буд. 91)</t>
  </si>
  <si>
    <t>вул. Миколи Закревського, 63 (навпроти)</t>
  </si>
  <si>
    <t>вул. Миколи Закревського, 65 - 67</t>
  </si>
  <si>
    <t>вул. Миколи Закревського, 93</t>
  </si>
  <si>
    <t>вул. Миколи Закревського, 93 (гаражний кооператив "Північ", майданчик № 2)</t>
  </si>
  <si>
    <t>вул. Миколи Закревського, 93 (гаражний кооператив "Північ", майданчик № 3)</t>
  </si>
  <si>
    <t>вул. Миколи Закревського, 95 - 97 (майданчик № 2)</t>
  </si>
  <si>
    <t>вул. Миколи Закревського, 97 - 95</t>
  </si>
  <si>
    <t>перетин вул. Миколи Закревського та вул. Милославської</t>
  </si>
  <si>
    <t>перетин вул. Миколи Закревського та вул. Милославської (майданчик № 2)</t>
  </si>
  <si>
    <t>вул. Сержа Лифаря, 3</t>
  </si>
  <si>
    <t>вул. Рональда Рейгана, 1</t>
  </si>
  <si>
    <t>вул. Рональда Рейгана, 22 - 24</t>
  </si>
  <si>
    <t>вул. Рональда Рейгана, 23</t>
  </si>
  <si>
    <t>вул. Рональда Рейгана, 26</t>
  </si>
  <si>
    <t>вул. Гната Хоткевича, 22-а</t>
  </si>
  <si>
    <t>просп. Степана Бандери (парк "Муромець") (сезонний з 01.05 по 01.09)</t>
  </si>
  <si>
    <t>просп. Романа Шухевича (Північний міст)</t>
  </si>
  <si>
    <t>просп. Романа Шухевича, 14-а</t>
  </si>
  <si>
    <t>просп. Романа Шухевича, 18</t>
  </si>
  <si>
    <t>просп. Романа Шухевича, 26</t>
  </si>
  <si>
    <t>просп. Романа Шухевича, 26 (навпроти)</t>
  </si>
  <si>
    <t>просп. Романа Шухевича, 30</t>
  </si>
  <si>
    <t>просп. Романа Шухевича (біля Північного мосту) (сезонний з 01.05 по 01.09)</t>
  </si>
  <si>
    <t>вул. Азербайджанська, перетин з вул. Гната  Хоткевича</t>
  </si>
  <si>
    <t>вул. Петра Вершигори, 2 (навпроти)</t>
  </si>
  <si>
    <t>вул. Петра Вершигори, 9, 9-а</t>
  </si>
  <si>
    <t>вул. Миколи Кибальчича, 2-а</t>
  </si>
  <si>
    <t>вул. Олександра Лазаревського, 3</t>
  </si>
  <si>
    <t>вул. Олександра Лазаревського, 4</t>
  </si>
  <si>
    <t>вул. Івана Микитенка (біля авторинку)</t>
  </si>
  <si>
    <t>вул. Івана Миколайчука, 19-а</t>
  </si>
  <si>
    <t>вул. Сергія Набоки, 12</t>
  </si>
  <si>
    <t>вул. Раїси Окіпної, 4-б</t>
  </si>
  <si>
    <t>вул. Юрія Поправки, 4/39-А</t>
  </si>
  <si>
    <t>вул. Труханівська (біля Північного мосту) (майданчик № 1) (сезонний з 01.05 по 01.09)</t>
  </si>
  <si>
    <t xml:space="preserve">вул. Труханівська (біля Північного мосту) (майданчик № 2) </t>
  </si>
  <si>
    <t>вул. Гната Хоткевича, 4</t>
  </si>
  <si>
    <t>вул. Гната Хоткевича, 12</t>
  </si>
  <si>
    <t>вул. Вінстона Черчилля, 43</t>
  </si>
  <si>
    <t>вул. Віталія Шимановського, 1</t>
  </si>
  <si>
    <t>просп. Алішера Навої, 1-а</t>
  </si>
  <si>
    <t>просп. Георгія Нарбута, 9 - 11</t>
  </si>
  <si>
    <t>просп. Павла Тичини, 1-в</t>
  </si>
  <si>
    <t>просп. Павла Тичини, 5/1</t>
  </si>
  <si>
    <t>просп. Павла Тичини, 6-а</t>
  </si>
  <si>
    <t>вул. Зої Гайдай, 10</t>
  </si>
  <si>
    <t>вул. Петра Калнишевського, 7</t>
  </si>
  <si>
    <t>вул. Юрія Кондратюка, 4-в - 4-г</t>
  </si>
  <si>
    <t>вул. Юрія Кондратюка (навпроти буд. 7)</t>
  </si>
  <si>
    <t>вул. Левка Лук'яненка, 2-л</t>
  </si>
  <si>
    <t xml:space="preserve">вул. Левка Лук'яненка, 13/1 </t>
  </si>
  <si>
    <t>вул. Набережно - Рибальська (заїзд на просп. Степана Бандери)</t>
  </si>
  <si>
    <t>вул. Набережно - Рибальська / просп. Степана Бандери</t>
  </si>
  <si>
    <t>просп. Степана Бандери, 23</t>
  </si>
  <si>
    <t>просп. Степана Бандери, 28-б</t>
  </si>
  <si>
    <t>просп. Степана Бандери, 28</t>
  </si>
  <si>
    <t>просп. Степана Бандери (розворотне кільце, непарна сторона)</t>
  </si>
  <si>
    <t>просп. Степана Бандери (заїзд на просп. Володимира Івасюка)</t>
  </si>
  <si>
    <t>просп. Володимира Івасюка, 2</t>
  </si>
  <si>
    <t>просп. Володимира Івасюка, 2-а</t>
  </si>
  <si>
    <t xml:space="preserve">просп. Володимира Івасюка, 6-Б, корпус 2 (біля буд. №13 на Оболонській набережній) </t>
  </si>
  <si>
    <t>просп. Володимира Івасюка, 6К1 - 6-а</t>
  </si>
  <si>
    <t>просп. Володимира Івасюка, 6К7 - 6</t>
  </si>
  <si>
    <t>просп. Володимира Івасюка, 8-а</t>
  </si>
  <si>
    <t>просп. Володимира Івасюка, 8К4 - 8К6</t>
  </si>
  <si>
    <t>просп. Володимира Івасюка, 10-а - 8</t>
  </si>
  <si>
    <t>просп. Володимира Івасюка, 21/38</t>
  </si>
  <si>
    <t>просп. Володимира Івасюка, 27-б</t>
  </si>
  <si>
    <t>просп. Володимира Івасюка, 37</t>
  </si>
  <si>
    <t>просп. Володимира Івасюка, 39-а</t>
  </si>
  <si>
    <t>просп. Володимира Івасюка, 61</t>
  </si>
  <si>
    <t>просп. Володимира Івасюка, 62</t>
  </si>
  <si>
    <t xml:space="preserve">бульв. Лесі Українки, 26 </t>
  </si>
  <si>
    <t>вул. Михайла Бойчука, 17-б</t>
  </si>
  <si>
    <t>вул. Івана Мазепи, 11 - 13</t>
  </si>
  <si>
    <t>вул. Івана Мазепи, 44</t>
  </si>
  <si>
    <t>вул. Івана Виговського, 26-а</t>
  </si>
  <si>
    <t>просп. Василя Порика, 5-а</t>
  </si>
  <si>
    <t>просп. Василя Порика, 7-б - 9-а - 9-г</t>
  </si>
  <si>
    <t>просп. Василя Порика, 18 - 20</t>
  </si>
  <si>
    <t>просп. Василя Порика, 20</t>
  </si>
  <si>
    <t>бульв. Жуля Верна, 18 - 20</t>
  </si>
  <si>
    <t>бульв. Миколи Руденка, 3 - 7</t>
  </si>
  <si>
    <t>вул. Івана Дзюби, 1</t>
  </si>
  <si>
    <t>вул. Вахтанга Кікабідзе, 11 - 13-а</t>
  </si>
  <si>
    <t>вул. Якуба Коласа, 2</t>
  </si>
  <si>
    <t>вул. Якуба Коласа, 27</t>
  </si>
  <si>
    <t>вул. Василя Кучера, 2 (навпроти)</t>
  </si>
  <si>
    <t>вул. Олексанрдра Махова, 6</t>
  </si>
  <si>
    <t>вул. Олега Мудрака (навпроти буд. 35-Б)</t>
  </si>
  <si>
    <t>вул. Олега Мудрака, 66</t>
  </si>
  <si>
    <t>вул. Василя Стуса, 35/37</t>
  </si>
  <si>
    <t>вул. Гната Юри, 5</t>
  </si>
  <si>
    <t xml:space="preserve">вул. Гната Юри, 12 </t>
  </si>
  <si>
    <t>вул. Гната Юри, 16</t>
  </si>
  <si>
    <t>просп. Леся Курбаса, 1</t>
  </si>
  <si>
    <t>просп. Леся Курбаса, 2-в (біля АЗС)</t>
  </si>
  <si>
    <t>просп. Леся Курбаса, 8</t>
  </si>
  <si>
    <t>просп. Леся Курбаса, 16</t>
  </si>
  <si>
    <t>бульв. Вацлава Гавела, 4</t>
  </si>
  <si>
    <t>вул. Миколи Амосова, 4</t>
  </si>
  <si>
    <t>вул. Миколи Амосова, 5</t>
  </si>
  <si>
    <t>вул. Миколи Василенка, 21</t>
  </si>
  <si>
    <t>вул. Августина Волошина, 30</t>
  </si>
  <si>
    <t>вул. Михайла Донця, 6</t>
  </si>
  <si>
    <t>вул. Володимира Качали, 6</t>
  </si>
  <si>
    <t>вул. Андрія Мельника, 14</t>
  </si>
  <si>
    <t>вул. Петра Радченка, 25</t>
  </si>
  <si>
    <t>вул. Петра Радченка, 27 - 29</t>
  </si>
  <si>
    <t>просп. Любомира Гузара, 48</t>
  </si>
  <si>
    <t>вул. Олександра Довженка, 12-а</t>
  </si>
  <si>
    <t>вул. Самійла Кішки (навпроти буд. 2/1 на вул. Василя Касіяна)</t>
  </si>
  <si>
    <t>просп. Валерія Лобановського, 123</t>
  </si>
  <si>
    <t>просп. Валерія Лобановського, 130</t>
  </si>
  <si>
    <t>перетин просп. Академіка Глушкова та вул. Василя Касіяна</t>
  </si>
  <si>
    <t>перетин вул. Португальської та Столичного шосе</t>
  </si>
  <si>
    <t>вул. Колекторна (навпроти буд. № 7 на вул. Григорія Ващенка)</t>
  </si>
  <si>
    <t>перетин вул. Вінграновського та вул. Миколи Хвильового</t>
  </si>
  <si>
    <t>просп. Миколи Бажана (з непарної сторони під шляхопроводом ст. м. "Осокорки")</t>
  </si>
  <si>
    <t>просп. Миколи Бажана (з парної сторони під шляхопроводом ст. м. "Осокорки")</t>
  </si>
  <si>
    <t>просп. Миколи Бажана (ст. м. "Харківська", майданчик під шляхопроводом)</t>
  </si>
  <si>
    <t xml:space="preserve">перетин просп. Петра Григоренка та вул. Здолбунівської </t>
  </si>
  <si>
    <t>вул. Героїв Енергетиків (від вул. Сержа Лифаря до а/с "Обрій-2000")</t>
  </si>
  <si>
    <t>вул. Климента Квітки 
(біля ГБК "Радосинь")</t>
  </si>
  <si>
    <t>перетин вул. Якова Гніздовського та вул. Віскозної</t>
  </si>
  <si>
    <t xml:space="preserve">перетин вул. Сержа Лифаря та вул. Героїв Енергетиків </t>
  </si>
  <si>
    <t>просп. Алішера Навої - вул. Остафія Дашкевича</t>
  </si>
  <si>
    <t>ріг вул. Райдужної та Марка Черемшини</t>
  </si>
  <si>
    <t>вул. Приозерна, 2-а (на просп. Володимира Івасюка)</t>
  </si>
  <si>
    <t>вул. Семена Скляренка (біля Куренівського ринку)</t>
  </si>
  <si>
    <t>вул. Ярослава Івашкевича, 14</t>
  </si>
  <si>
    <t>дорога Велика Кільцева (навпроти буд. 1 - 3 на вул. Юрія Кондратюка)</t>
  </si>
  <si>
    <t>перетин вул. Бережанської та вул. Петра Панча</t>
  </si>
  <si>
    <t>на перетині вул. Василя Тютюнника та пров. Новопечерський</t>
  </si>
  <si>
    <t>на розі вул. Перемишльської та пров. Кузьми Скрябіна</t>
  </si>
  <si>
    <t>перетин просп. Леся Курбаса та Кільцевої дороги (кінцева швидкісного трамваю № 3) (перехоплюючий)</t>
  </si>
  <si>
    <t xml:space="preserve">перетин вул. Федора Ернста та вул. Святослава Хороброго </t>
  </si>
  <si>
    <t>перетин вул. Івана Пулюя та вул. Кадетського Гаю</t>
  </si>
  <si>
    <t>вул. Євгенії Мірошниченко (навпроти стадіону)</t>
  </si>
  <si>
    <t>вул. Молдовська, буд. № 12-б на вул. Дегтярівській</t>
  </si>
  <si>
    <t>перетин вул. В'ячеслава Чорновола та вул. Глібова</t>
  </si>
  <si>
    <t>вул. Миколи Ушакова (навпроти буд. 16)</t>
  </si>
  <si>
    <t xml:space="preserve">перетин вул. Самійла Кішки та вул. Юлії  Здановської </t>
  </si>
  <si>
    <t>на розі просп. Леоніда Каденюка та вул. Гната Хоткевича</t>
  </si>
  <si>
    <t xml:space="preserve">на розі просп. Романа Шухевича та вул. Рональда Рейгана </t>
  </si>
  <si>
    <t>вул. Симиренка / вул. Олександра Махова</t>
  </si>
  <si>
    <t>перетин просп. Берестейський та вул. Мирослава Поповича</t>
  </si>
  <si>
    <t>просп. Академіка Корольова (навпроти буд. № 7, 9-а на вул. Івана Дзюби</t>
  </si>
  <si>
    <t>вул. Героїв Енергетиків,
(біля ГБК "Алмаз") майданчик 2</t>
  </si>
  <si>
    <t>вул. Героїв Енергетиків, 43</t>
  </si>
  <si>
    <t>вул. Вокзальна (поруч з північними платформами приміського вокзалу)</t>
  </si>
  <si>
    <t>пл. Вокзальна, 2, 3</t>
  </si>
  <si>
    <t>дорожні знаки, шлагбауми</t>
  </si>
  <si>
    <t>вул. Святослава Хороброго, навпроти буд. 16 (розподільча смуга)</t>
  </si>
  <si>
    <t>вул. Івана Пулюя, 2</t>
  </si>
  <si>
    <t>вул. Солом’янська, 1</t>
  </si>
  <si>
    <t>пл. Космонавтів</t>
  </si>
  <si>
    <t>вул. Саксаганського, 69</t>
  </si>
  <si>
    <t>на перетині пров. Руслана Лужевського та Деміївської площі</t>
  </si>
  <si>
    <t>пл. Васильківська</t>
  </si>
  <si>
    <t>просп. Науки, 49 (вздовж гаражів)</t>
  </si>
  <si>
    <t>просп. Науки, 55</t>
  </si>
  <si>
    <t>шосе Столичне (навпроти буд. 101)</t>
  </si>
  <si>
    <t>вул. Причальна (виїзд на Дніпровську набережну)</t>
  </si>
  <si>
    <t>вул. Братиславська, 32</t>
  </si>
  <si>
    <t xml:space="preserve">вул. Героїв Енергетиків, навпроти буд. 26 </t>
  </si>
  <si>
    <t>просп. Червоної Калини, 44-а</t>
  </si>
  <si>
    <t>бульв. Лесі Українки, 30-в</t>
  </si>
  <si>
    <t>вул. Івана Виговського, 5-а</t>
  </si>
  <si>
    <t>просп. Європейського Союзу, 19/1</t>
  </si>
  <si>
    <t>вул. Жмеринська, 1-а</t>
  </si>
  <si>
    <t>вул. Івана Дзюби, 23-а</t>
  </si>
  <si>
    <t>просп. Берестейський, 34</t>
  </si>
  <si>
    <t>вул. Меліоративна (біля ГБК "Алмаз"), майданчик 1</t>
  </si>
  <si>
    <t>вул. Меліоративна (біля ГБК "Алмаз"), майданчик 2</t>
  </si>
  <si>
    <t> 62</t>
  </si>
  <si>
    <t>вул. Вокзальна, 3 
(вздовж підпірної стінки)</t>
  </si>
  <si>
    <r>
      <t>вул. Казимира</t>
    </r>
    <r>
      <rPr>
        <sz val="14"/>
        <color rgb="FF000000"/>
        <rFont val="Times New Roman"/>
        <family val="1"/>
        <charset val="204"/>
      </rPr>
      <t xml:space="preserve"> Малевича (біля буд. по вул. Завгородня, 15)</t>
    </r>
  </si>
  <si>
    <r>
      <t>перехрес</t>
    </r>
    <r>
      <rPr>
        <sz val="14"/>
        <color rgb="FF000000"/>
        <rFont val="Times New Roman"/>
        <family val="1"/>
        <charset val="204"/>
      </rPr>
      <t>тя вул. Гліба Бабіча та вул. Причальної</t>
    </r>
  </si>
  <si>
    <t>набережна Дніпровська, 18</t>
  </si>
  <si>
    <r>
      <t>в</t>
    </r>
    <r>
      <rPr>
        <sz val="14"/>
        <color rgb="FF000000"/>
        <rFont val="Times New Roman"/>
        <family val="1"/>
        <charset val="204"/>
      </rPr>
      <t>ул. Миколи Закревського, навпроти буд. 49/1</t>
    </r>
  </si>
  <si>
    <t>на розі пров. Слобідського та вул. Андрія Аболмасова</t>
  </si>
  <si>
    <t>вул. Андрія Аболмасова, 4 – 4-а</t>
  </si>
  <si>
    <t>вул. Набережно-Рибальська (навпроти вул. Почайнинська)</t>
  </si>
  <si>
    <t xml:space="preserve">перетин вул. Тепловозна - просп. Петра Григоренка та вул. Гліба Бабіча </t>
  </si>
  <si>
    <t>вул. Гліба Бабіча, 7</t>
  </si>
  <si>
    <t>вул. Межигірська, 78-а/1</t>
  </si>
  <si>
    <t>вул. Січових Стрільців, 1 - 5</t>
  </si>
  <si>
    <t xml:space="preserve">Таблиця №1 до додатка 5 
до рішення Київської міської ради                                 від 23 червня 2011 року № 242/5629                             "Про встановлення місцевих податків і зборів                 у м. Києві"                                     </t>
  </si>
  <si>
    <t>вул. Покільська (заїзний карман)</t>
  </si>
  <si>
    <t xml:space="preserve">вул. Покільська (ст. м."Видубичі") (перехоплюючий) </t>
  </si>
  <si>
    <t>просп. Дмитра Павличка, 2</t>
  </si>
  <si>
    <t xml:space="preserve">(в редакції рішення Київської міської ради 
від ________________ № ________________ )
</t>
  </si>
  <si>
    <t xml:space="preserve">Київський міський голова </t>
  </si>
  <si>
    <t>Віталій КЛИЧКО</t>
  </si>
  <si>
    <t>вул. Зарічна, 46</t>
  </si>
  <si>
    <t>вул. Світла, 3</t>
  </si>
  <si>
    <t xml:space="preserve">вул. Братиславська, 3 (майданчик 2) </t>
  </si>
  <si>
    <t>вул. Оноре де Бальзака, навпроти буд. № 84 - 88</t>
  </si>
  <si>
    <t>вул. Оноре де Бальзака, навпроти буд. № 22</t>
  </si>
  <si>
    <t>вул. Оноре де Бальзака, навпроти буд. № 28</t>
  </si>
  <si>
    <t>вул. Краківська, 30 - 32</t>
  </si>
  <si>
    <t>бульв. Миколи Міхновського, 33-а</t>
  </si>
  <si>
    <t>вул. Івана Виговського - просп. Європейського Союзу</t>
  </si>
  <si>
    <t>вул. Жилянська, 120 - 116 (навпроти)</t>
  </si>
  <si>
    <t>на розі просп. Романа Шухевича та вул. Петра Вершигори (розворотне кільце)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</si>
</sst>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1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8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u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1"/>
    <xf numFmtId="164" fontId="4" fillId="0" borderId="1" applyFont="0" applyFill="0" applyBorder="0" applyAlignment="0" applyProtection="0"/>
    <xf numFmtId="9" fontId="4" fillId="0" borderId="1" applyFont="0" applyFill="0" applyBorder="0" applyAlignment="0" applyProtection="0"/>
    <xf numFmtId="0" fontId="3" fillId="2" borderId="1" applyNumberFormat="0" applyBorder="0" applyAlignment="0" applyProtection="0"/>
    <xf numFmtId="0" fontId="8" fillId="0" borderId="1"/>
    <xf numFmtId="0" fontId="2" fillId="2" borderId="1" applyNumberFormat="0" applyBorder="0" applyAlignment="0" applyProtection="0"/>
    <xf numFmtId="0" fontId="1" fillId="2" borderId="1" applyNumberFormat="0" applyBorder="0" applyAlignment="0" applyProtection="0"/>
    <xf numFmtId="0" fontId="1" fillId="2" borderId="1" applyNumberFormat="0" applyBorder="0" applyAlignment="0" applyProtection="0"/>
  </cellStyleXfs>
  <cellXfs count="108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/>
    </xf>
    <xf numFmtId="0" fontId="6" fillId="0" borderId="1" xfId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11" fillId="3" borderId="0" xfId="0" applyFont="1" applyFill="1"/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horizontal="center" vertical="center" wrapText="1"/>
    </xf>
    <xf numFmtId="165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165" fontId="6" fillId="3" borderId="9" xfId="0" applyNumberFormat="1" applyFont="1" applyFill="1" applyBorder="1" applyAlignment="1">
      <alignment horizontal="center" vertical="center" wrapText="1"/>
    </xf>
    <xf numFmtId="165" fontId="6" fillId="3" borderId="9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1" fontId="6" fillId="3" borderId="6" xfId="0" applyNumberFormat="1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 wrapText="1"/>
    </xf>
    <xf numFmtId="165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1" fontId="5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 wrapText="1"/>
    </xf>
    <xf numFmtId="165" fontId="6" fillId="3" borderId="12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/>
    </xf>
    <xf numFmtId="1" fontId="6" fillId="3" borderId="11" xfId="0" applyNumberFormat="1" applyFont="1" applyFill="1" applyBorder="1" applyAlignment="1">
      <alignment horizontal="center" vertical="center"/>
    </xf>
    <xf numFmtId="165" fontId="6" fillId="3" borderId="11" xfId="0" applyNumberFormat="1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" fontId="5" fillId="3" borderId="12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165" fontId="6" fillId="3" borderId="13" xfId="0" applyNumberFormat="1" applyFont="1" applyFill="1" applyBorder="1" applyAlignment="1">
      <alignment horizontal="center" vertical="center" wrapText="1"/>
    </xf>
    <xf numFmtId="165" fontId="6" fillId="3" borderId="13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 wrapText="1"/>
    </xf>
    <xf numFmtId="1" fontId="5" fillId="3" borderId="1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left" vertical="center"/>
    </xf>
    <xf numFmtId="1" fontId="9" fillId="3" borderId="11" xfId="0" applyNumberFormat="1" applyFont="1" applyFill="1" applyBorder="1" applyAlignment="1">
      <alignment horizontal="center" vertical="center"/>
    </xf>
    <xf numFmtId="165" fontId="9" fillId="3" borderId="11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5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6" fillId="0" borderId="0" xfId="0" applyFont="1"/>
    <xf numFmtId="165" fontId="6" fillId="0" borderId="6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Fill="1"/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165" fontId="6" fillId="0" borderId="9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9">
    <cellStyle name="20% - Акцент5 2" xfId="4"/>
    <cellStyle name="20% - Акцент5 2 2" xfId="6"/>
    <cellStyle name="20% - Акцент5 2 2 2" xfId="8"/>
    <cellStyle name="20% - Акцент5 2 3" xfId="7"/>
    <cellStyle name="Звичайний" xfId="0" builtinId="0"/>
    <cellStyle name="Обычный 2" xfId="1"/>
    <cellStyle name="Обычный 3" xfId="5"/>
    <cellStyle name="Процентный 2" xfId="3"/>
    <cellStyle name="Финансовый 2" xfId="2"/>
  </cellStyles>
  <dxfs count="0"/>
  <tableStyles count="0" defaultTableStyle="TableStyleMedium2" defaultPivotStyle="PivotStyleLight16"/>
  <colors>
    <mruColors>
      <color rgb="FFFFCCFF"/>
      <color rgb="FFC7A1E3"/>
      <color rgb="FFFF66FF"/>
      <color rgb="FFFF6699"/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71"/>
  <sheetViews>
    <sheetView tabSelected="1" zoomScale="70" zoomScaleNormal="70" workbookViewId="0">
      <selection activeCell="F624" sqref="F624"/>
    </sheetView>
  </sheetViews>
  <sheetFormatPr defaultColWidth="9.1796875" defaultRowHeight="18" x14ac:dyDescent="0.25"/>
  <cols>
    <col min="1" max="1" width="3.81640625" style="23" customWidth="1"/>
    <col min="2" max="2" width="6.54296875" style="23" customWidth="1"/>
    <col min="3" max="3" width="57.81640625" style="23" customWidth="1"/>
    <col min="4" max="4" width="13.26953125" style="23" customWidth="1"/>
    <col min="5" max="5" width="13.1796875" style="23" customWidth="1"/>
    <col min="6" max="6" width="18.90625" style="23" customWidth="1"/>
    <col min="7" max="7" width="19" style="23" customWidth="1"/>
    <col min="8" max="8" width="19.54296875" style="23" customWidth="1"/>
    <col min="9" max="9" width="11.54296875" style="23" customWidth="1"/>
    <col min="10" max="10" width="25.1796875" style="29" customWidth="1"/>
    <col min="11" max="11" width="29.453125" style="29" customWidth="1"/>
    <col min="12" max="12" width="9.1796875" style="23"/>
    <col min="13" max="13" width="9.1796875" style="24" customWidth="1"/>
    <col min="14" max="15" width="9.1796875" style="23" customWidth="1"/>
    <col min="16" max="16" width="9.1796875" style="23"/>
    <col min="17" max="19" width="9.1796875" style="23" customWidth="1"/>
    <col min="20" max="16384" width="9.1796875" style="23"/>
  </cols>
  <sheetData>
    <row r="2" spans="2:8" ht="96.65" customHeight="1" x14ac:dyDescent="0.25">
      <c r="B2" s="4"/>
      <c r="C2" s="22"/>
      <c r="E2" s="7"/>
      <c r="F2" s="105" t="s">
        <v>645</v>
      </c>
      <c r="G2" s="105"/>
      <c r="H2" s="105"/>
    </row>
    <row r="3" spans="2:8" ht="66.75" customHeight="1" x14ac:dyDescent="0.25">
      <c r="B3" s="4"/>
      <c r="C3" s="22"/>
      <c r="E3" s="7"/>
      <c r="F3" s="105" t="s">
        <v>649</v>
      </c>
      <c r="G3" s="105"/>
      <c r="H3" s="105"/>
    </row>
    <row r="4" spans="2:8" ht="58.5" customHeight="1" x14ac:dyDescent="0.25">
      <c r="B4" s="104" t="s">
        <v>7</v>
      </c>
      <c r="C4" s="104"/>
      <c r="D4" s="104"/>
      <c r="E4" s="104"/>
      <c r="F4" s="104"/>
      <c r="G4" s="104"/>
      <c r="H4" s="104"/>
    </row>
    <row r="5" spans="2:8" ht="52" customHeight="1" x14ac:dyDescent="0.25">
      <c r="B5" s="106" t="s">
        <v>8</v>
      </c>
      <c r="C5" s="106" t="s">
        <v>9</v>
      </c>
      <c r="D5" s="106" t="s">
        <v>5</v>
      </c>
      <c r="E5" s="106" t="s">
        <v>6</v>
      </c>
      <c r="F5" s="106"/>
      <c r="G5" s="106"/>
      <c r="H5" s="106" t="s">
        <v>1</v>
      </c>
    </row>
    <row r="6" spans="2:8" ht="129.5" customHeight="1" x14ac:dyDescent="0.25">
      <c r="B6" s="107"/>
      <c r="C6" s="107"/>
      <c r="D6" s="107"/>
      <c r="E6" s="11" t="s">
        <v>2</v>
      </c>
      <c r="F6" s="11" t="s">
        <v>10</v>
      </c>
      <c r="G6" s="11" t="s">
        <v>3</v>
      </c>
      <c r="H6" s="107"/>
    </row>
    <row r="7" spans="2:8" x14ac:dyDescent="0.25">
      <c r="B7" s="13"/>
      <c r="C7" s="14" t="s">
        <v>306</v>
      </c>
      <c r="D7" s="15"/>
      <c r="E7" s="16"/>
      <c r="F7" s="16"/>
      <c r="G7" s="16"/>
      <c r="H7" s="17"/>
    </row>
    <row r="8" spans="2:8" x14ac:dyDescent="0.25">
      <c r="B8" s="12">
        <v>1</v>
      </c>
      <c r="C8" s="9" t="s">
        <v>379</v>
      </c>
      <c r="D8" s="8">
        <v>25</v>
      </c>
      <c r="E8" s="2">
        <f t="shared" ref="E8:E76" si="0">D8*25</f>
        <v>625</v>
      </c>
      <c r="F8" s="2">
        <f t="shared" ref="F8:F76" si="1">D8*11.5</f>
        <v>287.5</v>
      </c>
      <c r="G8" s="3">
        <f t="shared" ref="G8:G76" si="2">ROUND(D8*0.1,0)*11.5</f>
        <v>34.5</v>
      </c>
      <c r="H8" s="8" t="s">
        <v>0</v>
      </c>
    </row>
    <row r="9" spans="2:8" ht="23" customHeight="1" x14ac:dyDescent="0.25">
      <c r="B9" s="8">
        <v>2</v>
      </c>
      <c r="C9" s="9" t="s">
        <v>380</v>
      </c>
      <c r="D9" s="10">
        <v>160</v>
      </c>
      <c r="E9" s="2">
        <f t="shared" si="0"/>
        <v>4000</v>
      </c>
      <c r="F9" s="2">
        <f t="shared" si="1"/>
        <v>1840</v>
      </c>
      <c r="G9" s="3">
        <f t="shared" si="2"/>
        <v>184</v>
      </c>
      <c r="H9" s="8" t="s">
        <v>0</v>
      </c>
    </row>
    <row r="10" spans="2:8" x14ac:dyDescent="0.25">
      <c r="B10" s="12">
        <v>3</v>
      </c>
      <c r="C10" s="9" t="s">
        <v>381</v>
      </c>
      <c r="D10" s="8">
        <v>75</v>
      </c>
      <c r="E10" s="2">
        <f t="shared" si="0"/>
        <v>1875</v>
      </c>
      <c r="F10" s="2">
        <f t="shared" si="1"/>
        <v>862.5</v>
      </c>
      <c r="G10" s="3">
        <f t="shared" si="2"/>
        <v>92</v>
      </c>
      <c r="H10" s="8" t="s">
        <v>0</v>
      </c>
    </row>
    <row r="11" spans="2:8" x14ac:dyDescent="0.25">
      <c r="B11" s="8">
        <v>4</v>
      </c>
      <c r="C11" s="9" t="s">
        <v>382</v>
      </c>
      <c r="D11" s="8">
        <v>50</v>
      </c>
      <c r="E11" s="2">
        <f t="shared" si="0"/>
        <v>1250</v>
      </c>
      <c r="F11" s="2">
        <f t="shared" si="1"/>
        <v>575</v>
      </c>
      <c r="G11" s="3">
        <f t="shared" si="2"/>
        <v>57.5</v>
      </c>
      <c r="H11" s="8" t="s">
        <v>0</v>
      </c>
    </row>
    <row r="12" spans="2:8" x14ac:dyDescent="0.25">
      <c r="B12" s="12">
        <v>5</v>
      </c>
      <c r="C12" s="9" t="s">
        <v>383</v>
      </c>
      <c r="D12" s="8">
        <v>14</v>
      </c>
      <c r="E12" s="2">
        <f>D12*25</f>
        <v>350</v>
      </c>
      <c r="F12" s="2">
        <f>D12*11.5</f>
        <v>161</v>
      </c>
      <c r="G12" s="3">
        <f>ROUND(D12*0.1,0)*11.5</f>
        <v>11.5</v>
      </c>
      <c r="H12" s="8" t="s">
        <v>0</v>
      </c>
    </row>
    <row r="13" spans="2:8" ht="36" x14ac:dyDescent="0.25">
      <c r="B13" s="8">
        <v>6</v>
      </c>
      <c r="C13" s="25" t="s">
        <v>384</v>
      </c>
      <c r="D13" s="31">
        <v>35</v>
      </c>
      <c r="E13" s="20">
        <f t="shared" si="0"/>
        <v>875</v>
      </c>
      <c r="F13" s="20">
        <f t="shared" si="1"/>
        <v>402.5</v>
      </c>
      <c r="G13" s="21">
        <f t="shared" si="2"/>
        <v>46</v>
      </c>
      <c r="H13" s="19" t="s">
        <v>0</v>
      </c>
    </row>
    <row r="14" spans="2:8" x14ac:dyDescent="0.25">
      <c r="B14" s="12">
        <v>7</v>
      </c>
      <c r="C14" s="25" t="s">
        <v>385</v>
      </c>
      <c r="D14" s="19">
        <v>28</v>
      </c>
      <c r="E14" s="20">
        <f>D14*25</f>
        <v>700</v>
      </c>
      <c r="F14" s="20">
        <f>D14*11.5</f>
        <v>322</v>
      </c>
      <c r="G14" s="21">
        <f>ROUND(D14*0.1,0)*11.5</f>
        <v>34.5</v>
      </c>
      <c r="H14" s="19" t="s">
        <v>0</v>
      </c>
    </row>
    <row r="15" spans="2:8" x14ac:dyDescent="0.25">
      <c r="B15" s="8">
        <v>8</v>
      </c>
      <c r="C15" s="41" t="s">
        <v>386</v>
      </c>
      <c r="D15" s="45">
        <v>50</v>
      </c>
      <c r="E15" s="43">
        <f>D15*25</f>
        <v>1250</v>
      </c>
      <c r="F15" s="43">
        <f>D15*11.5</f>
        <v>575</v>
      </c>
      <c r="G15" s="44">
        <f>ROUND(D15*0.1,0)*11.5</f>
        <v>57.5</v>
      </c>
      <c r="H15" s="19" t="s">
        <v>0</v>
      </c>
    </row>
    <row r="16" spans="2:8" x14ac:dyDescent="0.25">
      <c r="B16" s="12">
        <v>9</v>
      </c>
      <c r="C16" s="25" t="s">
        <v>11</v>
      </c>
      <c r="D16" s="19">
        <v>12</v>
      </c>
      <c r="E16" s="20">
        <f>D16*25</f>
        <v>300</v>
      </c>
      <c r="F16" s="20">
        <f>D16*11.5</f>
        <v>138</v>
      </c>
      <c r="G16" s="21">
        <f>ROUND(D16*0.1,0)*11.5</f>
        <v>11.5</v>
      </c>
      <c r="H16" s="19" t="s">
        <v>0</v>
      </c>
    </row>
    <row r="17" spans="2:11" ht="26" customHeight="1" x14ac:dyDescent="0.25">
      <c r="B17" s="8">
        <v>10</v>
      </c>
      <c r="C17" s="25" t="s">
        <v>12</v>
      </c>
      <c r="D17" s="19">
        <v>50</v>
      </c>
      <c r="E17" s="20">
        <f t="shared" si="0"/>
        <v>1250</v>
      </c>
      <c r="F17" s="20">
        <f t="shared" si="1"/>
        <v>575</v>
      </c>
      <c r="G17" s="21">
        <f t="shared" si="2"/>
        <v>57.5</v>
      </c>
      <c r="H17" s="19" t="s">
        <v>0</v>
      </c>
    </row>
    <row r="18" spans="2:11" customFormat="1" ht="36" x14ac:dyDescent="0.25">
      <c r="B18" s="12">
        <v>11</v>
      </c>
      <c r="C18" s="32" t="s">
        <v>634</v>
      </c>
      <c r="D18" s="33">
        <v>21</v>
      </c>
      <c r="E18" s="34">
        <v>525</v>
      </c>
      <c r="F18" s="34">
        <v>241.5</v>
      </c>
      <c r="G18" s="35">
        <v>23</v>
      </c>
      <c r="H18" s="33" t="s">
        <v>0</v>
      </c>
      <c r="J18" s="28"/>
      <c r="K18" s="28"/>
    </row>
    <row r="19" spans="2:11" x14ac:dyDescent="0.25">
      <c r="B19" s="8">
        <v>12</v>
      </c>
      <c r="C19" s="25" t="s">
        <v>396</v>
      </c>
      <c r="D19" s="19">
        <v>27</v>
      </c>
      <c r="E19" s="20">
        <f>D19*25</f>
        <v>675</v>
      </c>
      <c r="F19" s="20">
        <f>D19*11.5</f>
        <v>310.5</v>
      </c>
      <c r="G19" s="21">
        <f>ROUND(D19*0.1,0)*11.5</f>
        <v>34.5</v>
      </c>
      <c r="H19" s="19" t="s">
        <v>0</v>
      </c>
    </row>
    <row r="20" spans="2:11" x14ac:dyDescent="0.25">
      <c r="B20" s="12">
        <v>13</v>
      </c>
      <c r="C20" s="25" t="s">
        <v>13</v>
      </c>
      <c r="D20" s="19">
        <v>26</v>
      </c>
      <c r="E20" s="20">
        <f>D20*25</f>
        <v>650</v>
      </c>
      <c r="F20" s="20">
        <f>D20*11.5</f>
        <v>299</v>
      </c>
      <c r="G20" s="21">
        <f>ROUND(D20*0.1,0)*11.5</f>
        <v>34.5</v>
      </c>
      <c r="H20" s="19" t="s">
        <v>0</v>
      </c>
    </row>
    <row r="21" spans="2:11" x14ac:dyDescent="0.25">
      <c r="B21" s="8">
        <v>14</v>
      </c>
      <c r="C21" s="25" t="s">
        <v>14</v>
      </c>
      <c r="D21" s="19">
        <v>25</v>
      </c>
      <c r="E21" s="20">
        <f t="shared" si="0"/>
        <v>625</v>
      </c>
      <c r="F21" s="20">
        <f t="shared" si="1"/>
        <v>287.5</v>
      </c>
      <c r="G21" s="21">
        <f t="shared" si="2"/>
        <v>34.5</v>
      </c>
      <c r="H21" s="19" t="s">
        <v>0</v>
      </c>
    </row>
    <row r="22" spans="2:11" x14ac:dyDescent="0.25">
      <c r="B22" s="12">
        <v>15</v>
      </c>
      <c r="C22" s="25" t="s">
        <v>15</v>
      </c>
      <c r="D22" s="19">
        <v>51</v>
      </c>
      <c r="E22" s="20">
        <f t="shared" si="0"/>
        <v>1275</v>
      </c>
      <c r="F22" s="20">
        <f t="shared" si="1"/>
        <v>586.5</v>
      </c>
      <c r="G22" s="21">
        <f t="shared" si="2"/>
        <v>57.5</v>
      </c>
      <c r="H22" s="19" t="s">
        <v>0</v>
      </c>
    </row>
    <row r="23" spans="2:11" x14ac:dyDescent="0.25">
      <c r="B23" s="8">
        <v>16</v>
      </c>
      <c r="C23" s="25" t="s">
        <v>646</v>
      </c>
      <c r="D23" s="19">
        <v>10</v>
      </c>
      <c r="E23" s="20">
        <f>D23*25</f>
        <v>250</v>
      </c>
      <c r="F23" s="20">
        <f>D23*11.5</f>
        <v>115</v>
      </c>
      <c r="G23" s="21">
        <f>ROUND(D23*0.1,0)*11.5</f>
        <v>11.5</v>
      </c>
      <c r="H23" s="19" t="s">
        <v>0</v>
      </c>
    </row>
    <row r="24" spans="2:11" ht="36" x14ac:dyDescent="0.25">
      <c r="B24" s="12">
        <v>17</v>
      </c>
      <c r="C24" s="25" t="s">
        <v>647</v>
      </c>
      <c r="D24" s="19">
        <v>193</v>
      </c>
      <c r="E24" s="20">
        <f>D24*25</f>
        <v>4825</v>
      </c>
      <c r="F24" s="20">
        <f>D24*11.5</f>
        <v>2219.5</v>
      </c>
      <c r="G24" s="21">
        <f>ROUND(D24*0.1,0)*11.5</f>
        <v>218.5</v>
      </c>
      <c r="H24" s="19" t="s">
        <v>0</v>
      </c>
    </row>
    <row r="25" spans="2:11" customFormat="1" x14ac:dyDescent="0.25">
      <c r="B25" s="8">
        <v>18</v>
      </c>
      <c r="C25" s="36" t="s">
        <v>614</v>
      </c>
      <c r="D25" s="33">
        <v>20</v>
      </c>
      <c r="E25" s="34">
        <v>500</v>
      </c>
      <c r="F25" s="34">
        <v>230</v>
      </c>
      <c r="G25" s="35">
        <v>23</v>
      </c>
      <c r="H25" s="33" t="s">
        <v>0</v>
      </c>
      <c r="J25" s="28"/>
      <c r="K25" s="28"/>
    </row>
    <row r="26" spans="2:11" ht="36" x14ac:dyDescent="0.25">
      <c r="B26" s="12">
        <v>19</v>
      </c>
      <c r="C26" s="25" t="s">
        <v>568</v>
      </c>
      <c r="D26" s="19">
        <v>100</v>
      </c>
      <c r="E26" s="20">
        <f>D26*25</f>
        <v>2500</v>
      </c>
      <c r="F26" s="20">
        <f>D26*11.5</f>
        <v>1150</v>
      </c>
      <c r="G26" s="21">
        <f>ROUND(D26*0.1,0)*11.5</f>
        <v>115</v>
      </c>
      <c r="H26" s="19" t="s">
        <v>0</v>
      </c>
    </row>
    <row r="27" spans="2:11" ht="36" x14ac:dyDescent="0.25">
      <c r="B27" s="8">
        <v>20</v>
      </c>
      <c r="C27" s="25" t="s">
        <v>568</v>
      </c>
      <c r="D27" s="19">
        <v>120</v>
      </c>
      <c r="E27" s="20">
        <f>D27*25</f>
        <v>3000</v>
      </c>
      <c r="F27" s="20">
        <f>D27*11.5</f>
        <v>1380</v>
      </c>
      <c r="G27" s="21">
        <f>ROUND(D27*0.1,0)*11.5</f>
        <v>138</v>
      </c>
      <c r="H27" s="19" t="s">
        <v>0</v>
      </c>
    </row>
    <row r="28" spans="2:11" x14ac:dyDescent="0.25">
      <c r="B28" s="12">
        <v>21</v>
      </c>
      <c r="C28" s="25" t="s">
        <v>16</v>
      </c>
      <c r="D28" s="19">
        <v>67</v>
      </c>
      <c r="E28" s="20">
        <f t="shared" si="0"/>
        <v>1675</v>
      </c>
      <c r="F28" s="20">
        <f t="shared" si="1"/>
        <v>770.5</v>
      </c>
      <c r="G28" s="21">
        <f t="shared" si="2"/>
        <v>80.5</v>
      </c>
      <c r="H28" s="19" t="s">
        <v>0</v>
      </c>
    </row>
    <row r="29" spans="2:11" ht="77" customHeight="1" x14ac:dyDescent="0.25">
      <c r="B29" s="8">
        <v>22</v>
      </c>
      <c r="C29" s="25" t="s">
        <v>17</v>
      </c>
      <c r="D29" s="19">
        <v>352</v>
      </c>
      <c r="E29" s="20">
        <f>D29*25</f>
        <v>8800</v>
      </c>
      <c r="F29" s="20">
        <f t="shared" si="1"/>
        <v>4048</v>
      </c>
      <c r="G29" s="21">
        <f t="shared" si="2"/>
        <v>402.5</v>
      </c>
      <c r="H29" s="19" t="s">
        <v>0</v>
      </c>
    </row>
    <row r="30" spans="2:11" x14ac:dyDescent="0.25">
      <c r="B30" s="12">
        <v>23</v>
      </c>
      <c r="C30" s="37" t="s">
        <v>397</v>
      </c>
      <c r="D30" s="38">
        <v>36</v>
      </c>
      <c r="E30" s="39">
        <f>D30*25</f>
        <v>900</v>
      </c>
      <c r="F30" s="39">
        <f>D30*11.5</f>
        <v>414</v>
      </c>
      <c r="G30" s="40">
        <f>ROUND(D30*0.1,0)*11.5</f>
        <v>46</v>
      </c>
      <c r="H30" s="38" t="s">
        <v>0</v>
      </c>
    </row>
    <row r="31" spans="2:11" x14ac:dyDescent="0.25">
      <c r="B31" s="8">
        <v>24</v>
      </c>
      <c r="C31" s="25" t="s">
        <v>18</v>
      </c>
      <c r="D31" s="19">
        <v>25</v>
      </c>
      <c r="E31" s="20">
        <f t="shared" si="0"/>
        <v>625</v>
      </c>
      <c r="F31" s="20">
        <f t="shared" si="1"/>
        <v>287.5</v>
      </c>
      <c r="G31" s="21">
        <f t="shared" si="2"/>
        <v>34.5</v>
      </c>
      <c r="H31" s="19" t="s">
        <v>0</v>
      </c>
    </row>
    <row r="32" spans="2:11" x14ac:dyDescent="0.25">
      <c r="B32" s="12">
        <v>25</v>
      </c>
      <c r="C32" s="25" t="s">
        <v>394</v>
      </c>
      <c r="D32" s="19">
        <v>80</v>
      </c>
      <c r="E32" s="20">
        <f>D32*25</f>
        <v>2000</v>
      </c>
      <c r="F32" s="20">
        <f>D32*11.5</f>
        <v>920</v>
      </c>
      <c r="G32" s="21">
        <f>ROUND(D32*0.1,0)*11.5</f>
        <v>92</v>
      </c>
      <c r="H32" s="19" t="s">
        <v>0</v>
      </c>
    </row>
    <row r="33" spans="2:11" ht="24.5" customHeight="1" x14ac:dyDescent="0.25">
      <c r="B33" s="8">
        <v>26</v>
      </c>
      <c r="C33" s="25" t="s">
        <v>395</v>
      </c>
      <c r="D33" s="19">
        <v>18</v>
      </c>
      <c r="E33" s="20">
        <f>D33*25</f>
        <v>450</v>
      </c>
      <c r="F33" s="20">
        <f>D33*11.5</f>
        <v>207</v>
      </c>
      <c r="G33" s="21">
        <f>ROUND(D33*0.1,0)*11.5</f>
        <v>23</v>
      </c>
      <c r="H33" s="19" t="s">
        <v>0</v>
      </c>
    </row>
    <row r="34" spans="2:11" customFormat="1" ht="36" x14ac:dyDescent="0.25">
      <c r="B34" s="12">
        <v>27</v>
      </c>
      <c r="C34" s="32" t="s">
        <v>615</v>
      </c>
      <c r="D34" s="33">
        <v>29</v>
      </c>
      <c r="E34" s="34">
        <v>725</v>
      </c>
      <c r="F34" s="34">
        <v>333.5</v>
      </c>
      <c r="G34" s="35">
        <v>34.5</v>
      </c>
      <c r="H34" s="33" t="s">
        <v>0</v>
      </c>
      <c r="J34" s="28"/>
      <c r="K34" s="28"/>
    </row>
    <row r="35" spans="2:11" ht="36" x14ac:dyDescent="0.25">
      <c r="B35" s="8">
        <v>28</v>
      </c>
      <c r="C35" s="25" t="s">
        <v>571</v>
      </c>
      <c r="D35" s="19">
        <v>55</v>
      </c>
      <c r="E35" s="20">
        <f t="shared" si="0"/>
        <v>1375</v>
      </c>
      <c r="F35" s="20">
        <f t="shared" si="1"/>
        <v>632.5</v>
      </c>
      <c r="G35" s="21">
        <f t="shared" si="2"/>
        <v>69</v>
      </c>
      <c r="H35" s="19" t="s">
        <v>0</v>
      </c>
    </row>
    <row r="36" spans="2:11" ht="36" x14ac:dyDescent="0.25">
      <c r="B36" s="12">
        <v>29</v>
      </c>
      <c r="C36" s="25" t="s">
        <v>599</v>
      </c>
      <c r="D36" s="19">
        <v>210</v>
      </c>
      <c r="E36" s="20">
        <f t="shared" si="0"/>
        <v>5250</v>
      </c>
      <c r="F36" s="20">
        <f t="shared" si="1"/>
        <v>2415</v>
      </c>
      <c r="G36" s="21">
        <f t="shared" si="2"/>
        <v>241.5</v>
      </c>
      <c r="H36" s="19" t="s">
        <v>0</v>
      </c>
    </row>
    <row r="37" spans="2:11" x14ac:dyDescent="0.25">
      <c r="B37" s="8">
        <v>30</v>
      </c>
      <c r="C37" s="25" t="s">
        <v>572</v>
      </c>
      <c r="D37" s="19">
        <v>74</v>
      </c>
      <c r="E37" s="20">
        <f t="shared" si="0"/>
        <v>1850</v>
      </c>
      <c r="F37" s="20">
        <f t="shared" si="1"/>
        <v>851</v>
      </c>
      <c r="G37" s="21">
        <f t="shared" si="2"/>
        <v>80.5</v>
      </c>
      <c r="H37" s="19" t="s">
        <v>0</v>
      </c>
    </row>
    <row r="38" spans="2:11" ht="36" x14ac:dyDescent="0.25">
      <c r="B38" s="12">
        <v>31</v>
      </c>
      <c r="C38" s="25" t="s">
        <v>387</v>
      </c>
      <c r="D38" s="31">
        <v>216</v>
      </c>
      <c r="E38" s="20">
        <v>5400</v>
      </c>
      <c r="F38" s="20">
        <f t="shared" si="1"/>
        <v>2484</v>
      </c>
      <c r="G38" s="21">
        <f t="shared" si="2"/>
        <v>253</v>
      </c>
      <c r="H38" s="19" t="s">
        <v>0</v>
      </c>
    </row>
    <row r="39" spans="2:11" customFormat="1" x14ac:dyDescent="0.25">
      <c r="B39" s="8">
        <v>32</v>
      </c>
      <c r="C39" s="36" t="s">
        <v>616</v>
      </c>
      <c r="D39" s="33">
        <v>18</v>
      </c>
      <c r="E39" s="34">
        <v>450</v>
      </c>
      <c r="F39" s="34">
        <v>207</v>
      </c>
      <c r="G39" s="35">
        <v>23</v>
      </c>
      <c r="H39" s="33" t="s">
        <v>0</v>
      </c>
      <c r="J39" s="28"/>
      <c r="K39" s="28"/>
    </row>
    <row r="40" spans="2:11" ht="36" x14ac:dyDescent="0.25">
      <c r="B40" s="12">
        <v>33</v>
      </c>
      <c r="C40" s="25" t="s">
        <v>375</v>
      </c>
      <c r="D40" s="19">
        <v>81</v>
      </c>
      <c r="E40" s="20">
        <f>D40*25</f>
        <v>2025</v>
      </c>
      <c r="F40" s="20">
        <f t="shared" si="1"/>
        <v>931.5</v>
      </c>
      <c r="G40" s="21">
        <f t="shared" si="2"/>
        <v>92</v>
      </c>
      <c r="H40" s="19" t="s">
        <v>19</v>
      </c>
    </row>
    <row r="41" spans="2:11" x14ac:dyDescent="0.25">
      <c r="B41" s="8">
        <v>34</v>
      </c>
      <c r="C41" s="25" t="s">
        <v>376</v>
      </c>
      <c r="D41" s="19">
        <v>117</v>
      </c>
      <c r="E41" s="20">
        <f t="shared" si="0"/>
        <v>2925</v>
      </c>
      <c r="F41" s="20">
        <f t="shared" si="1"/>
        <v>1345.5</v>
      </c>
      <c r="G41" s="21">
        <f t="shared" si="2"/>
        <v>138</v>
      </c>
      <c r="H41" s="19" t="s">
        <v>0</v>
      </c>
    </row>
    <row r="42" spans="2:11" ht="36" x14ac:dyDescent="0.25">
      <c r="B42" s="12">
        <v>35</v>
      </c>
      <c r="C42" s="25" t="s">
        <v>377</v>
      </c>
      <c r="D42" s="19">
        <v>50</v>
      </c>
      <c r="E42" s="20">
        <f t="shared" si="0"/>
        <v>1250</v>
      </c>
      <c r="F42" s="20">
        <f t="shared" si="1"/>
        <v>575</v>
      </c>
      <c r="G42" s="21">
        <f t="shared" si="2"/>
        <v>57.5</v>
      </c>
      <c r="H42" s="19" t="s">
        <v>0</v>
      </c>
    </row>
    <row r="43" spans="2:11" ht="36" x14ac:dyDescent="0.25">
      <c r="B43" s="8">
        <v>36</v>
      </c>
      <c r="C43" s="25" t="s">
        <v>378</v>
      </c>
      <c r="D43" s="19">
        <v>55</v>
      </c>
      <c r="E43" s="20">
        <f t="shared" si="0"/>
        <v>1375</v>
      </c>
      <c r="F43" s="20">
        <f t="shared" si="1"/>
        <v>632.5</v>
      </c>
      <c r="G43" s="21">
        <f t="shared" si="2"/>
        <v>69</v>
      </c>
      <c r="H43" s="19" t="s">
        <v>0</v>
      </c>
    </row>
    <row r="44" spans="2:11" x14ac:dyDescent="0.25">
      <c r="B44" s="12">
        <v>37</v>
      </c>
      <c r="C44" s="25" t="s">
        <v>388</v>
      </c>
      <c r="D44" s="19">
        <v>393</v>
      </c>
      <c r="E44" s="20">
        <f t="shared" si="0"/>
        <v>9825</v>
      </c>
      <c r="F44" s="20">
        <f t="shared" si="1"/>
        <v>4519.5</v>
      </c>
      <c r="G44" s="21">
        <f t="shared" si="2"/>
        <v>448.5</v>
      </c>
      <c r="H44" s="19" t="s">
        <v>0</v>
      </c>
    </row>
    <row r="45" spans="2:11" ht="36" x14ac:dyDescent="0.25">
      <c r="B45" s="8">
        <v>38</v>
      </c>
      <c r="C45" s="25" t="s">
        <v>389</v>
      </c>
      <c r="D45" s="19">
        <v>64</v>
      </c>
      <c r="E45" s="20">
        <f t="shared" si="0"/>
        <v>1600</v>
      </c>
      <c r="F45" s="20">
        <f t="shared" si="1"/>
        <v>736</v>
      </c>
      <c r="G45" s="21">
        <f t="shared" si="2"/>
        <v>69</v>
      </c>
      <c r="H45" s="19" t="s">
        <v>0</v>
      </c>
    </row>
    <row r="46" spans="2:11" x14ac:dyDescent="0.25">
      <c r="B46" s="12">
        <v>39</v>
      </c>
      <c r="C46" s="25" t="s">
        <v>569</v>
      </c>
      <c r="D46" s="19">
        <v>28</v>
      </c>
      <c r="E46" s="20">
        <f>D46*25</f>
        <v>700</v>
      </c>
      <c r="F46" s="20">
        <f>D46*11.5</f>
        <v>322</v>
      </c>
      <c r="G46" s="21">
        <f>ROUND(D46*0.1,0)*11.5</f>
        <v>34.5</v>
      </c>
      <c r="H46" s="19" t="s">
        <v>0</v>
      </c>
    </row>
    <row r="47" spans="2:11" x14ac:dyDescent="0.25">
      <c r="B47" s="8">
        <v>40</v>
      </c>
      <c r="C47" s="25" t="s">
        <v>570</v>
      </c>
      <c r="D47" s="19">
        <v>60</v>
      </c>
      <c r="E47" s="20">
        <f>D47*25</f>
        <v>1500</v>
      </c>
      <c r="F47" s="20">
        <f>D47*11.5</f>
        <v>690</v>
      </c>
      <c r="G47" s="21">
        <f>ROUND(D47*0.1,0)*11.5</f>
        <v>69</v>
      </c>
      <c r="H47" s="19" t="s">
        <v>0</v>
      </c>
    </row>
    <row r="48" spans="2:11" x14ac:dyDescent="0.25">
      <c r="B48" s="12">
        <v>41</v>
      </c>
      <c r="C48" s="25" t="s">
        <v>20</v>
      </c>
      <c r="D48" s="19">
        <v>72</v>
      </c>
      <c r="E48" s="20">
        <f t="shared" si="0"/>
        <v>1800</v>
      </c>
      <c r="F48" s="20">
        <f t="shared" si="1"/>
        <v>828</v>
      </c>
      <c r="G48" s="21">
        <f t="shared" si="2"/>
        <v>80.5</v>
      </c>
      <c r="H48" s="19" t="s">
        <v>0</v>
      </c>
    </row>
    <row r="49" spans="2:11" x14ac:dyDescent="0.25">
      <c r="B49" s="8">
        <v>42</v>
      </c>
      <c r="C49" s="25" t="s">
        <v>21</v>
      </c>
      <c r="D49" s="31">
        <v>54</v>
      </c>
      <c r="E49" s="20">
        <f t="shared" si="0"/>
        <v>1350</v>
      </c>
      <c r="F49" s="20">
        <f t="shared" si="1"/>
        <v>621</v>
      </c>
      <c r="G49" s="21">
        <f t="shared" si="2"/>
        <v>57.5</v>
      </c>
      <c r="H49" s="19" t="s">
        <v>0</v>
      </c>
    </row>
    <row r="50" spans="2:11" x14ac:dyDescent="0.25">
      <c r="B50" s="12">
        <v>43</v>
      </c>
      <c r="C50" s="25" t="s">
        <v>22</v>
      </c>
      <c r="D50" s="19">
        <v>30</v>
      </c>
      <c r="E50" s="20">
        <f t="shared" si="0"/>
        <v>750</v>
      </c>
      <c r="F50" s="20">
        <f t="shared" si="1"/>
        <v>345</v>
      </c>
      <c r="G50" s="21">
        <f t="shared" si="2"/>
        <v>34.5</v>
      </c>
      <c r="H50" s="19" t="s">
        <v>0</v>
      </c>
    </row>
    <row r="51" spans="2:11" x14ac:dyDescent="0.25">
      <c r="B51" s="8">
        <v>44</v>
      </c>
      <c r="C51" s="25" t="s">
        <v>23</v>
      </c>
      <c r="D51" s="19">
        <v>62</v>
      </c>
      <c r="E51" s="20">
        <f t="shared" si="0"/>
        <v>1550</v>
      </c>
      <c r="F51" s="20">
        <f t="shared" si="1"/>
        <v>713</v>
      </c>
      <c r="G51" s="21">
        <f t="shared" si="2"/>
        <v>69</v>
      </c>
      <c r="H51" s="19" t="s">
        <v>0</v>
      </c>
    </row>
    <row r="52" spans="2:11" customFormat="1" x14ac:dyDescent="0.25">
      <c r="B52" s="12">
        <v>45</v>
      </c>
      <c r="C52" s="36" t="s">
        <v>617</v>
      </c>
      <c r="D52" s="33">
        <v>285</v>
      </c>
      <c r="E52" s="34">
        <v>7125</v>
      </c>
      <c r="F52" s="34">
        <v>3277.5</v>
      </c>
      <c r="G52" s="35">
        <v>333.5</v>
      </c>
      <c r="H52" s="33" t="s">
        <v>0</v>
      </c>
      <c r="J52" s="28"/>
      <c r="K52" s="28"/>
    </row>
    <row r="53" spans="2:11" customFormat="1" x14ac:dyDescent="0.25">
      <c r="B53" s="8">
        <v>46</v>
      </c>
      <c r="C53" s="36" t="s">
        <v>618</v>
      </c>
      <c r="D53" s="33">
        <v>30</v>
      </c>
      <c r="E53" s="34">
        <v>750</v>
      </c>
      <c r="F53" s="34">
        <v>345</v>
      </c>
      <c r="G53" s="35">
        <v>34.5</v>
      </c>
      <c r="H53" s="33" t="s">
        <v>0</v>
      </c>
      <c r="J53" s="28"/>
      <c r="K53" s="28"/>
    </row>
    <row r="54" spans="2:11" x14ac:dyDescent="0.25">
      <c r="B54" s="12">
        <v>47</v>
      </c>
      <c r="C54" s="25" t="s">
        <v>24</v>
      </c>
      <c r="D54" s="19">
        <v>34</v>
      </c>
      <c r="E54" s="20">
        <f t="shared" si="0"/>
        <v>850</v>
      </c>
      <c r="F54" s="20">
        <f t="shared" si="1"/>
        <v>391</v>
      </c>
      <c r="G54" s="21">
        <f t="shared" si="2"/>
        <v>34.5</v>
      </c>
      <c r="H54" s="19" t="s">
        <v>0</v>
      </c>
    </row>
    <row r="55" spans="2:11" ht="36" x14ac:dyDescent="0.25">
      <c r="B55" s="8">
        <v>48</v>
      </c>
      <c r="C55" s="41" t="s">
        <v>25</v>
      </c>
      <c r="D55" s="42">
        <v>121</v>
      </c>
      <c r="E55" s="43">
        <f t="shared" si="0"/>
        <v>3025</v>
      </c>
      <c r="F55" s="43">
        <f t="shared" si="1"/>
        <v>1391.5</v>
      </c>
      <c r="G55" s="44">
        <f t="shared" si="2"/>
        <v>138</v>
      </c>
      <c r="H55" s="45" t="s">
        <v>0</v>
      </c>
    </row>
    <row r="56" spans="2:11" customFormat="1" x14ac:dyDescent="0.25">
      <c r="B56" s="12">
        <v>49</v>
      </c>
      <c r="C56" s="32" t="s">
        <v>619</v>
      </c>
      <c r="D56" s="33">
        <v>160</v>
      </c>
      <c r="E56" s="34">
        <v>4000</v>
      </c>
      <c r="F56" s="34">
        <v>1840</v>
      </c>
      <c r="G56" s="35">
        <v>184</v>
      </c>
      <c r="H56" s="33" t="s">
        <v>0</v>
      </c>
      <c r="J56" s="28"/>
      <c r="K56" s="28"/>
    </row>
    <row r="57" spans="2:11" x14ac:dyDescent="0.25">
      <c r="B57" s="6"/>
      <c r="C57" s="46"/>
      <c r="D57" s="47">
        <f>SUM(D8:D56)</f>
        <v>3968</v>
      </c>
      <c r="E57" s="48"/>
      <c r="F57" s="48"/>
      <c r="G57" s="49"/>
      <c r="H57" s="50"/>
    </row>
    <row r="58" spans="2:11" x14ac:dyDescent="0.25">
      <c r="B58" s="1"/>
      <c r="C58" s="51" t="s">
        <v>307</v>
      </c>
      <c r="D58" s="52"/>
      <c r="E58" s="53"/>
      <c r="F58" s="53"/>
      <c r="G58" s="54"/>
      <c r="H58" s="55"/>
    </row>
    <row r="59" spans="2:11" x14ac:dyDescent="0.25">
      <c r="B59" s="12">
        <v>1</v>
      </c>
      <c r="C59" s="37" t="s">
        <v>399</v>
      </c>
      <c r="D59" s="38">
        <v>45</v>
      </c>
      <c r="E59" s="39">
        <f t="shared" si="0"/>
        <v>1125</v>
      </c>
      <c r="F59" s="39">
        <f t="shared" si="1"/>
        <v>517.5</v>
      </c>
      <c r="G59" s="40">
        <f t="shared" si="2"/>
        <v>57.5</v>
      </c>
      <c r="H59" s="38" t="s">
        <v>0</v>
      </c>
    </row>
    <row r="60" spans="2:11" x14ac:dyDescent="0.25">
      <c r="B60" s="8">
        <v>2</v>
      </c>
      <c r="C60" s="25" t="s">
        <v>400</v>
      </c>
      <c r="D60" s="56">
        <v>33</v>
      </c>
      <c r="E60" s="20">
        <f t="shared" si="0"/>
        <v>825</v>
      </c>
      <c r="F60" s="20">
        <f t="shared" si="1"/>
        <v>379.5</v>
      </c>
      <c r="G60" s="21">
        <f t="shared" si="2"/>
        <v>34.5</v>
      </c>
      <c r="H60" s="19" t="s">
        <v>0</v>
      </c>
    </row>
    <row r="61" spans="2:11" x14ac:dyDescent="0.25">
      <c r="B61" s="12">
        <v>3</v>
      </c>
      <c r="C61" s="25" t="s">
        <v>401</v>
      </c>
      <c r="D61" s="56">
        <v>48</v>
      </c>
      <c r="E61" s="20">
        <f t="shared" si="0"/>
        <v>1200</v>
      </c>
      <c r="F61" s="20">
        <f t="shared" si="1"/>
        <v>552</v>
      </c>
      <c r="G61" s="21">
        <f t="shared" si="2"/>
        <v>57.5</v>
      </c>
      <c r="H61" s="19" t="s">
        <v>0</v>
      </c>
    </row>
    <row r="62" spans="2:11" x14ac:dyDescent="0.25">
      <c r="B62" s="8">
        <v>4</v>
      </c>
      <c r="C62" s="25" t="s">
        <v>402</v>
      </c>
      <c r="D62" s="19">
        <v>46</v>
      </c>
      <c r="E62" s="20">
        <f t="shared" si="0"/>
        <v>1150</v>
      </c>
      <c r="F62" s="20">
        <f t="shared" si="1"/>
        <v>529</v>
      </c>
      <c r="G62" s="21">
        <f t="shared" si="2"/>
        <v>57.5</v>
      </c>
      <c r="H62" s="19" t="s">
        <v>0</v>
      </c>
    </row>
    <row r="63" spans="2:11" x14ac:dyDescent="0.25">
      <c r="B63" s="12">
        <v>5</v>
      </c>
      <c r="C63" s="25" t="s">
        <v>403</v>
      </c>
      <c r="D63" s="31">
        <v>75</v>
      </c>
      <c r="E63" s="20">
        <f t="shared" si="0"/>
        <v>1875</v>
      </c>
      <c r="F63" s="20">
        <f t="shared" si="1"/>
        <v>862.5</v>
      </c>
      <c r="G63" s="21">
        <f t="shared" si="2"/>
        <v>92</v>
      </c>
      <c r="H63" s="19" t="s">
        <v>0</v>
      </c>
    </row>
    <row r="64" spans="2:11" x14ac:dyDescent="0.25">
      <c r="B64" s="8">
        <v>6</v>
      </c>
      <c r="C64" s="25" t="s">
        <v>404</v>
      </c>
      <c r="D64" s="19">
        <v>116</v>
      </c>
      <c r="E64" s="20">
        <f t="shared" si="0"/>
        <v>2900</v>
      </c>
      <c r="F64" s="20">
        <f t="shared" si="1"/>
        <v>1334</v>
      </c>
      <c r="G64" s="21">
        <f t="shared" si="2"/>
        <v>138</v>
      </c>
      <c r="H64" s="19" t="s">
        <v>0</v>
      </c>
    </row>
    <row r="65" spans="2:8" x14ac:dyDescent="0.25">
      <c r="B65" s="12">
        <v>7</v>
      </c>
      <c r="C65" s="25" t="s">
        <v>405</v>
      </c>
      <c r="D65" s="19">
        <v>61</v>
      </c>
      <c r="E65" s="20">
        <f t="shared" si="0"/>
        <v>1525</v>
      </c>
      <c r="F65" s="20">
        <f t="shared" si="1"/>
        <v>701.5</v>
      </c>
      <c r="G65" s="21">
        <f t="shared" si="2"/>
        <v>69</v>
      </c>
      <c r="H65" s="19" t="s">
        <v>0</v>
      </c>
    </row>
    <row r="66" spans="2:8" x14ac:dyDescent="0.25">
      <c r="B66" s="8">
        <v>8</v>
      </c>
      <c r="C66" s="25" t="s">
        <v>406</v>
      </c>
      <c r="D66" s="19">
        <v>65</v>
      </c>
      <c r="E66" s="20">
        <f t="shared" si="0"/>
        <v>1625</v>
      </c>
      <c r="F66" s="20">
        <f t="shared" si="1"/>
        <v>747.5</v>
      </c>
      <c r="G66" s="21">
        <f t="shared" si="2"/>
        <v>80.5</v>
      </c>
      <c r="H66" s="19" t="s">
        <v>0</v>
      </c>
    </row>
    <row r="67" spans="2:8" x14ac:dyDescent="0.25">
      <c r="B67" s="12">
        <v>9</v>
      </c>
      <c r="C67" s="25" t="s">
        <v>407</v>
      </c>
      <c r="D67" s="31">
        <v>30</v>
      </c>
      <c r="E67" s="20">
        <f t="shared" si="0"/>
        <v>750</v>
      </c>
      <c r="F67" s="20">
        <f t="shared" si="1"/>
        <v>345</v>
      </c>
      <c r="G67" s="21">
        <f t="shared" si="2"/>
        <v>34.5</v>
      </c>
      <c r="H67" s="19" t="s">
        <v>0</v>
      </c>
    </row>
    <row r="68" spans="2:8" x14ac:dyDescent="0.25">
      <c r="B68" s="8">
        <v>10</v>
      </c>
      <c r="C68" s="25" t="s">
        <v>408</v>
      </c>
      <c r="D68" s="19">
        <v>68</v>
      </c>
      <c r="E68" s="20">
        <f>D68*25</f>
        <v>1700</v>
      </c>
      <c r="F68" s="20">
        <f>D68*11.5</f>
        <v>782</v>
      </c>
      <c r="G68" s="21">
        <f>ROUND(D68*0.1,0)*11.5</f>
        <v>80.5</v>
      </c>
      <c r="H68" s="19" t="s">
        <v>0</v>
      </c>
    </row>
    <row r="69" spans="2:8" x14ac:dyDescent="0.25">
      <c r="B69" s="12">
        <v>11</v>
      </c>
      <c r="C69" s="25" t="s">
        <v>409</v>
      </c>
      <c r="D69" s="56">
        <v>45</v>
      </c>
      <c r="E69" s="20">
        <f>D69*25</f>
        <v>1125</v>
      </c>
      <c r="F69" s="20">
        <f>D69*11.5</f>
        <v>517.5</v>
      </c>
      <c r="G69" s="21">
        <f>ROUND(D69*0.1,0)*11.5</f>
        <v>57.5</v>
      </c>
      <c r="H69" s="19" t="s">
        <v>0</v>
      </c>
    </row>
    <row r="70" spans="2:8" x14ac:dyDescent="0.25">
      <c r="B70" s="8">
        <v>12</v>
      </c>
      <c r="C70" s="25" t="s">
        <v>410</v>
      </c>
      <c r="D70" s="56">
        <v>40</v>
      </c>
      <c r="E70" s="20">
        <f>D70*25</f>
        <v>1000</v>
      </c>
      <c r="F70" s="20">
        <f>D70*11.5</f>
        <v>460</v>
      </c>
      <c r="G70" s="21">
        <f>ROUND(D70*0.1,0)*11.5</f>
        <v>46</v>
      </c>
      <c r="H70" s="19" t="s">
        <v>0</v>
      </c>
    </row>
    <row r="71" spans="2:8" x14ac:dyDescent="0.25">
      <c r="B71" s="12">
        <v>13</v>
      </c>
      <c r="C71" s="25" t="s">
        <v>411</v>
      </c>
      <c r="D71" s="56">
        <v>16</v>
      </c>
      <c r="E71" s="20">
        <f>D71*25</f>
        <v>400</v>
      </c>
      <c r="F71" s="20">
        <f>D71*11.5</f>
        <v>184</v>
      </c>
      <c r="G71" s="21">
        <f>ROUND(D71*0.1,0)*11.5</f>
        <v>23</v>
      </c>
      <c r="H71" s="19" t="s">
        <v>0</v>
      </c>
    </row>
    <row r="72" spans="2:8" x14ac:dyDescent="0.25">
      <c r="B72" s="8">
        <v>14</v>
      </c>
      <c r="C72" s="25" t="s">
        <v>26</v>
      </c>
      <c r="D72" s="19">
        <v>42</v>
      </c>
      <c r="E72" s="20">
        <f t="shared" si="0"/>
        <v>1050</v>
      </c>
      <c r="F72" s="20">
        <f t="shared" si="1"/>
        <v>483</v>
      </c>
      <c r="G72" s="21">
        <f t="shared" si="2"/>
        <v>46</v>
      </c>
      <c r="H72" s="19" t="s">
        <v>0</v>
      </c>
    </row>
    <row r="73" spans="2:8" x14ac:dyDescent="0.25">
      <c r="B73" s="12">
        <v>15</v>
      </c>
      <c r="C73" s="25" t="s">
        <v>27</v>
      </c>
      <c r="D73" s="19">
        <v>129</v>
      </c>
      <c r="E73" s="20">
        <f t="shared" si="0"/>
        <v>3225</v>
      </c>
      <c r="F73" s="20">
        <f t="shared" si="1"/>
        <v>1483.5</v>
      </c>
      <c r="G73" s="21">
        <f t="shared" si="2"/>
        <v>149.5</v>
      </c>
      <c r="H73" s="19" t="s">
        <v>0</v>
      </c>
    </row>
    <row r="74" spans="2:8" x14ac:dyDescent="0.25">
      <c r="B74" s="8">
        <v>16</v>
      </c>
      <c r="C74" s="25" t="s">
        <v>28</v>
      </c>
      <c r="D74" s="19">
        <v>41</v>
      </c>
      <c r="E74" s="20">
        <f t="shared" si="0"/>
        <v>1025</v>
      </c>
      <c r="F74" s="20">
        <f t="shared" si="1"/>
        <v>471.5</v>
      </c>
      <c r="G74" s="21">
        <f t="shared" si="2"/>
        <v>46</v>
      </c>
      <c r="H74" s="19" t="s">
        <v>0</v>
      </c>
    </row>
    <row r="75" spans="2:8" x14ac:dyDescent="0.25">
      <c r="B75" s="12">
        <v>17</v>
      </c>
      <c r="C75" s="25" t="s">
        <v>29</v>
      </c>
      <c r="D75" s="19">
        <v>173</v>
      </c>
      <c r="E75" s="20">
        <f t="shared" si="0"/>
        <v>4325</v>
      </c>
      <c r="F75" s="20">
        <f t="shared" si="1"/>
        <v>1989.5</v>
      </c>
      <c r="G75" s="21">
        <f t="shared" si="2"/>
        <v>195.5</v>
      </c>
      <c r="H75" s="19" t="s">
        <v>0</v>
      </c>
    </row>
    <row r="76" spans="2:8" x14ac:dyDescent="0.25">
      <c r="B76" s="8">
        <v>18</v>
      </c>
      <c r="C76" s="41" t="s">
        <v>30</v>
      </c>
      <c r="D76" s="45">
        <v>35</v>
      </c>
      <c r="E76" s="43">
        <f t="shared" si="0"/>
        <v>875</v>
      </c>
      <c r="F76" s="43">
        <f t="shared" si="1"/>
        <v>402.5</v>
      </c>
      <c r="G76" s="44">
        <f t="shared" si="2"/>
        <v>46</v>
      </c>
      <c r="H76" s="19" t="s">
        <v>0</v>
      </c>
    </row>
    <row r="77" spans="2:8" x14ac:dyDescent="0.25">
      <c r="B77" s="12">
        <v>19</v>
      </c>
      <c r="C77" s="37" t="s">
        <v>317</v>
      </c>
      <c r="D77" s="38">
        <v>28</v>
      </c>
      <c r="E77" s="39">
        <f>D77*25</f>
        <v>700</v>
      </c>
      <c r="F77" s="39">
        <f>D77*11.5</f>
        <v>322</v>
      </c>
      <c r="G77" s="40">
        <f>ROUND(D77*0.1,0)*11.5</f>
        <v>34.5</v>
      </c>
      <c r="H77" s="19" t="s">
        <v>0</v>
      </c>
    </row>
    <row r="78" spans="2:8" x14ac:dyDescent="0.25">
      <c r="B78" s="8">
        <v>20</v>
      </c>
      <c r="C78" s="25" t="s">
        <v>318</v>
      </c>
      <c r="D78" s="31">
        <v>18</v>
      </c>
      <c r="E78" s="20">
        <f>D78*25</f>
        <v>450</v>
      </c>
      <c r="F78" s="20">
        <f>D78*11.5</f>
        <v>207</v>
      </c>
      <c r="G78" s="21">
        <f>ROUND(D78*0.1,0)*11.5</f>
        <v>23</v>
      </c>
      <c r="H78" s="19" t="s">
        <v>0</v>
      </c>
    </row>
    <row r="79" spans="2:8" x14ac:dyDescent="0.25">
      <c r="B79" s="12">
        <v>21</v>
      </c>
      <c r="C79" s="25" t="s">
        <v>31</v>
      </c>
      <c r="D79" s="57">
        <v>119</v>
      </c>
      <c r="E79" s="20">
        <f t="shared" ref="E79:E138" si="3">D79*25</f>
        <v>2975</v>
      </c>
      <c r="F79" s="20">
        <f t="shared" ref="F79:F138" si="4">D79*11.5</f>
        <v>1368.5</v>
      </c>
      <c r="G79" s="21">
        <f t="shared" ref="G79:G138" si="5">ROUND(D79*0.1,0)*11.5</f>
        <v>138</v>
      </c>
      <c r="H79" s="19" t="s">
        <v>0</v>
      </c>
    </row>
    <row r="80" spans="2:8" x14ac:dyDescent="0.25">
      <c r="B80" s="8">
        <v>22</v>
      </c>
      <c r="C80" s="25" t="s">
        <v>32</v>
      </c>
      <c r="D80" s="19">
        <v>89</v>
      </c>
      <c r="E80" s="20">
        <f t="shared" si="3"/>
        <v>2225</v>
      </c>
      <c r="F80" s="20">
        <f t="shared" si="4"/>
        <v>1023.5</v>
      </c>
      <c r="G80" s="21">
        <f t="shared" si="5"/>
        <v>103.5</v>
      </c>
      <c r="H80" s="19" t="s">
        <v>0</v>
      </c>
    </row>
    <row r="81" spans="2:13" x14ac:dyDescent="0.25">
      <c r="B81" s="12">
        <v>23</v>
      </c>
      <c r="C81" s="25" t="s">
        <v>642</v>
      </c>
      <c r="D81" s="19">
        <v>19</v>
      </c>
      <c r="E81" s="20">
        <f>D81*25</f>
        <v>475</v>
      </c>
      <c r="F81" s="20">
        <f>D81*11.5</f>
        <v>218.5</v>
      </c>
      <c r="G81" s="21">
        <f>ROUND(D81*0.1,0)*11.5</f>
        <v>23</v>
      </c>
      <c r="H81" s="19" t="s">
        <v>0</v>
      </c>
    </row>
    <row r="82" spans="2:13" ht="36" x14ac:dyDescent="0.25">
      <c r="B82" s="8">
        <v>24</v>
      </c>
      <c r="C82" s="25" t="s">
        <v>398</v>
      </c>
      <c r="D82" s="31">
        <v>60</v>
      </c>
      <c r="E82" s="20">
        <f>D82*25</f>
        <v>1500</v>
      </c>
      <c r="F82" s="20">
        <f>D82*11.5</f>
        <v>690</v>
      </c>
      <c r="G82" s="21">
        <f>ROUND(D82*0.1,0)*11.5</f>
        <v>69</v>
      </c>
      <c r="H82" s="19" t="s">
        <v>0</v>
      </c>
    </row>
    <row r="83" spans="2:13" x14ac:dyDescent="0.25">
      <c r="B83" s="12">
        <v>25</v>
      </c>
      <c r="C83" s="25" t="s">
        <v>33</v>
      </c>
      <c r="D83" s="31">
        <v>94</v>
      </c>
      <c r="E83" s="20">
        <f t="shared" si="3"/>
        <v>2350</v>
      </c>
      <c r="F83" s="20">
        <f t="shared" si="4"/>
        <v>1081</v>
      </c>
      <c r="G83" s="21">
        <f t="shared" si="5"/>
        <v>103.5</v>
      </c>
      <c r="H83" s="19" t="s">
        <v>0</v>
      </c>
    </row>
    <row r="84" spans="2:13" x14ac:dyDescent="0.25">
      <c r="B84" s="8">
        <v>26</v>
      </c>
      <c r="C84" s="25" t="s">
        <v>34</v>
      </c>
      <c r="D84" s="19">
        <v>102</v>
      </c>
      <c r="E84" s="20">
        <f t="shared" si="3"/>
        <v>2550</v>
      </c>
      <c r="F84" s="20">
        <f t="shared" si="4"/>
        <v>1173</v>
      </c>
      <c r="G84" s="21">
        <f t="shared" si="5"/>
        <v>115</v>
      </c>
      <c r="H84" s="19" t="s">
        <v>0</v>
      </c>
    </row>
    <row r="85" spans="2:13" x14ac:dyDescent="0.25">
      <c r="B85" s="12">
        <v>27</v>
      </c>
      <c r="C85" s="25" t="s">
        <v>35</v>
      </c>
      <c r="D85" s="19">
        <v>55</v>
      </c>
      <c r="E85" s="20">
        <f t="shared" si="3"/>
        <v>1375</v>
      </c>
      <c r="F85" s="20">
        <f t="shared" si="4"/>
        <v>632.5</v>
      </c>
      <c r="G85" s="21">
        <f t="shared" si="5"/>
        <v>69</v>
      </c>
      <c r="H85" s="19" t="s">
        <v>0</v>
      </c>
    </row>
    <row r="86" spans="2:13" x14ac:dyDescent="0.25">
      <c r="B86" s="8">
        <v>28</v>
      </c>
      <c r="C86" s="25" t="s">
        <v>36</v>
      </c>
      <c r="D86" s="19">
        <v>150</v>
      </c>
      <c r="E86" s="20">
        <f t="shared" si="3"/>
        <v>3750</v>
      </c>
      <c r="F86" s="20">
        <f t="shared" si="4"/>
        <v>1725</v>
      </c>
      <c r="G86" s="21">
        <f t="shared" si="5"/>
        <v>172.5</v>
      </c>
      <c r="H86" s="19" t="s">
        <v>0</v>
      </c>
    </row>
    <row r="87" spans="2:13" x14ac:dyDescent="0.25">
      <c r="B87" s="12">
        <v>29</v>
      </c>
      <c r="C87" s="25" t="s">
        <v>37</v>
      </c>
      <c r="D87" s="19">
        <v>217</v>
      </c>
      <c r="E87" s="20">
        <f t="shared" si="3"/>
        <v>5425</v>
      </c>
      <c r="F87" s="20">
        <f t="shared" si="4"/>
        <v>2495.5</v>
      </c>
      <c r="G87" s="21">
        <f t="shared" si="5"/>
        <v>253</v>
      </c>
      <c r="H87" s="19" t="s">
        <v>0</v>
      </c>
    </row>
    <row r="88" spans="2:13" x14ac:dyDescent="0.25">
      <c r="B88" s="8">
        <v>30</v>
      </c>
      <c r="C88" s="25" t="s">
        <v>38</v>
      </c>
      <c r="D88" s="19">
        <v>122</v>
      </c>
      <c r="E88" s="20">
        <f t="shared" si="3"/>
        <v>3050</v>
      </c>
      <c r="F88" s="20">
        <f t="shared" si="4"/>
        <v>1403</v>
      </c>
      <c r="G88" s="21">
        <f t="shared" si="5"/>
        <v>138</v>
      </c>
      <c r="H88" s="19" t="s">
        <v>0</v>
      </c>
    </row>
    <row r="89" spans="2:13" x14ac:dyDescent="0.25">
      <c r="B89" s="12">
        <v>31</v>
      </c>
      <c r="C89" s="25" t="s">
        <v>39</v>
      </c>
      <c r="D89" s="31">
        <v>37</v>
      </c>
      <c r="E89" s="20">
        <f t="shared" si="3"/>
        <v>925</v>
      </c>
      <c r="F89" s="20">
        <f t="shared" si="4"/>
        <v>425.5</v>
      </c>
      <c r="G89" s="21">
        <f t="shared" si="5"/>
        <v>46</v>
      </c>
      <c r="H89" s="19" t="s">
        <v>0</v>
      </c>
    </row>
    <row r="90" spans="2:13" x14ac:dyDescent="0.25">
      <c r="B90" s="8">
        <v>32</v>
      </c>
      <c r="C90" s="25" t="s">
        <v>40</v>
      </c>
      <c r="D90" s="19">
        <v>60</v>
      </c>
      <c r="E90" s="20">
        <f t="shared" si="3"/>
        <v>1500</v>
      </c>
      <c r="F90" s="20">
        <f t="shared" si="4"/>
        <v>690</v>
      </c>
      <c r="G90" s="21">
        <f t="shared" si="5"/>
        <v>69</v>
      </c>
      <c r="H90" s="19" t="s">
        <v>0</v>
      </c>
    </row>
    <row r="91" spans="2:13" x14ac:dyDescent="0.25">
      <c r="B91" s="12">
        <v>33</v>
      </c>
      <c r="C91" s="25" t="s">
        <v>41</v>
      </c>
      <c r="D91" s="31">
        <v>64</v>
      </c>
      <c r="E91" s="20">
        <f t="shared" si="3"/>
        <v>1600</v>
      </c>
      <c r="F91" s="20">
        <f t="shared" si="4"/>
        <v>736</v>
      </c>
      <c r="G91" s="21">
        <f t="shared" si="5"/>
        <v>69</v>
      </c>
      <c r="H91" s="19" t="s">
        <v>0</v>
      </c>
    </row>
    <row r="92" spans="2:13" s="26" customFormat="1" x14ac:dyDescent="0.25">
      <c r="B92" s="19">
        <v>34</v>
      </c>
      <c r="C92" s="25" t="s">
        <v>652</v>
      </c>
      <c r="D92" s="19">
        <v>104</v>
      </c>
      <c r="E92" s="21">
        <f>D92*25</f>
        <v>2600</v>
      </c>
      <c r="F92" s="21">
        <f>D92*11.5</f>
        <v>1196</v>
      </c>
      <c r="G92" s="21">
        <v>192.5</v>
      </c>
      <c r="H92" s="55" t="s">
        <v>0</v>
      </c>
      <c r="J92" s="30"/>
      <c r="K92" s="30"/>
      <c r="M92" s="27"/>
    </row>
    <row r="93" spans="2:13" ht="36" x14ac:dyDescent="0.25">
      <c r="B93" s="12">
        <v>35</v>
      </c>
      <c r="C93" s="25" t="s">
        <v>42</v>
      </c>
      <c r="D93" s="19">
        <v>45</v>
      </c>
      <c r="E93" s="20">
        <f t="shared" si="3"/>
        <v>1125</v>
      </c>
      <c r="F93" s="20">
        <f t="shared" si="4"/>
        <v>517.5</v>
      </c>
      <c r="G93" s="21">
        <f t="shared" si="5"/>
        <v>57.5</v>
      </c>
      <c r="H93" s="19" t="s">
        <v>0</v>
      </c>
    </row>
    <row r="94" spans="2:13" x14ac:dyDescent="0.25">
      <c r="B94" s="8">
        <v>36</v>
      </c>
      <c r="C94" s="25" t="s">
        <v>43</v>
      </c>
      <c r="D94" s="57">
        <v>68</v>
      </c>
      <c r="E94" s="20">
        <f t="shared" si="3"/>
        <v>1700</v>
      </c>
      <c r="F94" s="20">
        <f t="shared" si="4"/>
        <v>782</v>
      </c>
      <c r="G94" s="21">
        <f t="shared" si="5"/>
        <v>80.5</v>
      </c>
      <c r="H94" s="19" t="s">
        <v>0</v>
      </c>
    </row>
    <row r="95" spans="2:13" x14ac:dyDescent="0.25">
      <c r="B95" s="12">
        <v>37</v>
      </c>
      <c r="C95" s="25" t="s">
        <v>44</v>
      </c>
      <c r="D95" s="19">
        <v>33</v>
      </c>
      <c r="E95" s="20">
        <f t="shared" si="3"/>
        <v>825</v>
      </c>
      <c r="F95" s="20">
        <f t="shared" si="4"/>
        <v>379.5</v>
      </c>
      <c r="G95" s="21">
        <f t="shared" si="5"/>
        <v>34.5</v>
      </c>
      <c r="H95" s="19" t="s">
        <v>0</v>
      </c>
    </row>
    <row r="96" spans="2:13" ht="21" customHeight="1" x14ac:dyDescent="0.25">
      <c r="B96" s="8">
        <v>38</v>
      </c>
      <c r="C96" s="25" t="s">
        <v>45</v>
      </c>
      <c r="D96" s="19">
        <v>32</v>
      </c>
      <c r="E96" s="20">
        <f t="shared" si="3"/>
        <v>800</v>
      </c>
      <c r="F96" s="20">
        <f t="shared" si="4"/>
        <v>368</v>
      </c>
      <c r="G96" s="21">
        <f t="shared" si="5"/>
        <v>34.5</v>
      </c>
      <c r="H96" s="19" t="s">
        <v>0</v>
      </c>
    </row>
    <row r="97" spans="2:8" x14ac:dyDescent="0.25">
      <c r="B97" s="12">
        <v>39</v>
      </c>
      <c r="C97" s="25" t="s">
        <v>420</v>
      </c>
      <c r="D97" s="19">
        <v>50</v>
      </c>
      <c r="E97" s="20">
        <f t="shared" ref="E97:E104" si="6">D97*25</f>
        <v>1250</v>
      </c>
      <c r="F97" s="20">
        <f t="shared" ref="F97:F104" si="7">D97*11.5</f>
        <v>575</v>
      </c>
      <c r="G97" s="21">
        <f t="shared" ref="G97:G104" si="8">ROUND(D97*0.1,0)*11.5</f>
        <v>57.5</v>
      </c>
      <c r="H97" s="19" t="s">
        <v>0</v>
      </c>
    </row>
    <row r="98" spans="2:8" x14ac:dyDescent="0.25">
      <c r="B98" s="8">
        <v>40</v>
      </c>
      <c r="C98" s="25" t="s">
        <v>421</v>
      </c>
      <c r="D98" s="19">
        <v>50</v>
      </c>
      <c r="E98" s="20">
        <f t="shared" si="6"/>
        <v>1250</v>
      </c>
      <c r="F98" s="20">
        <f t="shared" si="7"/>
        <v>575</v>
      </c>
      <c r="G98" s="21">
        <f t="shared" si="8"/>
        <v>57.5</v>
      </c>
      <c r="H98" s="19" t="s">
        <v>0</v>
      </c>
    </row>
    <row r="99" spans="2:8" x14ac:dyDescent="0.25">
      <c r="B99" s="12">
        <v>41</v>
      </c>
      <c r="C99" s="25" t="s">
        <v>422</v>
      </c>
      <c r="D99" s="19">
        <v>55</v>
      </c>
      <c r="E99" s="20">
        <f t="shared" si="6"/>
        <v>1375</v>
      </c>
      <c r="F99" s="20">
        <f t="shared" si="7"/>
        <v>632.5</v>
      </c>
      <c r="G99" s="21">
        <f t="shared" si="8"/>
        <v>69</v>
      </c>
      <c r="H99" s="19" t="s">
        <v>0</v>
      </c>
    </row>
    <row r="100" spans="2:8" x14ac:dyDescent="0.25">
      <c r="B100" s="8">
        <v>42</v>
      </c>
      <c r="C100" s="25" t="s">
        <v>423</v>
      </c>
      <c r="D100" s="19">
        <v>30</v>
      </c>
      <c r="E100" s="20">
        <f t="shared" si="6"/>
        <v>750</v>
      </c>
      <c r="F100" s="20">
        <f t="shared" si="7"/>
        <v>345</v>
      </c>
      <c r="G100" s="21">
        <f t="shared" si="8"/>
        <v>34.5</v>
      </c>
      <c r="H100" s="19" t="s">
        <v>0</v>
      </c>
    </row>
    <row r="101" spans="2:8" ht="24.5" customHeight="1" x14ac:dyDescent="0.25">
      <c r="B101" s="12">
        <v>43</v>
      </c>
      <c r="C101" s="25" t="s">
        <v>424</v>
      </c>
      <c r="D101" s="19">
        <v>45</v>
      </c>
      <c r="E101" s="20">
        <f t="shared" si="6"/>
        <v>1125</v>
      </c>
      <c r="F101" s="20">
        <f t="shared" si="7"/>
        <v>517.5</v>
      </c>
      <c r="G101" s="21">
        <f t="shared" si="8"/>
        <v>57.5</v>
      </c>
      <c r="H101" s="19" t="s">
        <v>0</v>
      </c>
    </row>
    <row r="102" spans="2:8" ht="24.5" customHeight="1" x14ac:dyDescent="0.25">
      <c r="B102" s="8">
        <v>44</v>
      </c>
      <c r="C102" s="25" t="s">
        <v>425</v>
      </c>
      <c r="D102" s="19">
        <v>60</v>
      </c>
      <c r="E102" s="20">
        <f t="shared" si="6"/>
        <v>1500</v>
      </c>
      <c r="F102" s="20">
        <f t="shared" si="7"/>
        <v>690</v>
      </c>
      <c r="G102" s="21">
        <f t="shared" si="8"/>
        <v>69</v>
      </c>
      <c r="H102" s="19" t="s">
        <v>0</v>
      </c>
    </row>
    <row r="103" spans="2:8" x14ac:dyDescent="0.25">
      <c r="B103" s="12">
        <v>45</v>
      </c>
      <c r="C103" s="25" t="s">
        <v>416</v>
      </c>
      <c r="D103" s="19">
        <v>28</v>
      </c>
      <c r="E103" s="20">
        <f t="shared" si="6"/>
        <v>700</v>
      </c>
      <c r="F103" s="20">
        <f t="shared" si="7"/>
        <v>322</v>
      </c>
      <c r="G103" s="21">
        <f t="shared" si="8"/>
        <v>34.5</v>
      </c>
      <c r="H103" s="19" t="s">
        <v>0</v>
      </c>
    </row>
    <row r="104" spans="2:8" x14ac:dyDescent="0.25">
      <c r="B104" s="8">
        <v>46</v>
      </c>
      <c r="C104" s="25" t="s">
        <v>48</v>
      </c>
      <c r="D104" s="56">
        <v>70</v>
      </c>
      <c r="E104" s="20">
        <f t="shared" si="6"/>
        <v>1750</v>
      </c>
      <c r="F104" s="20">
        <f t="shared" si="7"/>
        <v>805</v>
      </c>
      <c r="G104" s="21">
        <f t="shared" si="8"/>
        <v>80.5</v>
      </c>
      <c r="H104" s="19" t="s">
        <v>0</v>
      </c>
    </row>
    <row r="105" spans="2:8" ht="36" x14ac:dyDescent="0.25">
      <c r="B105" s="12">
        <v>47</v>
      </c>
      <c r="C105" s="25" t="s">
        <v>573</v>
      </c>
      <c r="D105" s="19">
        <v>105</v>
      </c>
      <c r="E105" s="20">
        <f t="shared" si="3"/>
        <v>2625</v>
      </c>
      <c r="F105" s="20">
        <f t="shared" si="4"/>
        <v>1207.5</v>
      </c>
      <c r="G105" s="21">
        <f t="shared" si="5"/>
        <v>126.5</v>
      </c>
      <c r="H105" s="19" t="s">
        <v>0</v>
      </c>
    </row>
    <row r="106" spans="2:8" ht="20" customHeight="1" x14ac:dyDescent="0.25">
      <c r="B106" s="8">
        <v>48</v>
      </c>
      <c r="C106" s="25" t="s">
        <v>47</v>
      </c>
      <c r="D106" s="19">
        <v>50</v>
      </c>
      <c r="E106" s="20">
        <f t="shared" si="3"/>
        <v>1250</v>
      </c>
      <c r="F106" s="20">
        <f t="shared" si="4"/>
        <v>575</v>
      </c>
      <c r="G106" s="21">
        <f t="shared" si="5"/>
        <v>57.5</v>
      </c>
      <c r="H106" s="19" t="s">
        <v>0</v>
      </c>
    </row>
    <row r="107" spans="2:8" x14ac:dyDescent="0.25">
      <c r="B107" s="12">
        <v>49</v>
      </c>
      <c r="C107" s="25" t="s">
        <v>46</v>
      </c>
      <c r="D107" s="19">
        <v>438</v>
      </c>
      <c r="E107" s="20">
        <f>D107*25</f>
        <v>10950</v>
      </c>
      <c r="F107" s="20">
        <f>D107*11.5</f>
        <v>5037</v>
      </c>
      <c r="G107" s="21">
        <f>ROUND(D107*0.1,0)*11.5</f>
        <v>506</v>
      </c>
      <c r="H107" s="19" t="s">
        <v>0</v>
      </c>
    </row>
    <row r="108" spans="2:8" x14ac:dyDescent="0.25">
      <c r="B108" s="8">
        <v>50</v>
      </c>
      <c r="C108" s="25" t="s">
        <v>419</v>
      </c>
      <c r="D108" s="19">
        <v>81</v>
      </c>
      <c r="E108" s="20">
        <f>D108*25</f>
        <v>2025</v>
      </c>
      <c r="F108" s="20">
        <f>D108*11.5</f>
        <v>931.5</v>
      </c>
      <c r="G108" s="21">
        <f>ROUND(D108*0.1,0)*11.5</f>
        <v>92</v>
      </c>
      <c r="H108" s="19" t="s">
        <v>0</v>
      </c>
    </row>
    <row r="109" spans="2:8" x14ac:dyDescent="0.25">
      <c r="B109" s="12">
        <v>51</v>
      </c>
      <c r="C109" s="25" t="s">
        <v>49</v>
      </c>
      <c r="D109" s="19">
        <v>50</v>
      </c>
      <c r="E109" s="20">
        <f t="shared" si="3"/>
        <v>1250</v>
      </c>
      <c r="F109" s="20">
        <f t="shared" si="4"/>
        <v>575</v>
      </c>
      <c r="G109" s="21">
        <f t="shared" si="5"/>
        <v>57.5</v>
      </c>
      <c r="H109" s="19" t="s">
        <v>0</v>
      </c>
    </row>
    <row r="110" spans="2:8" x14ac:dyDescent="0.25">
      <c r="B110" s="8">
        <v>52</v>
      </c>
      <c r="C110" s="25" t="s">
        <v>50</v>
      </c>
      <c r="D110" s="57">
        <v>73</v>
      </c>
      <c r="E110" s="20">
        <f>D110*25</f>
        <v>1825</v>
      </c>
      <c r="F110" s="20">
        <f>D110*11.5</f>
        <v>839.5</v>
      </c>
      <c r="G110" s="21">
        <f>ROUND(D110*0.1,0)*11.5</f>
        <v>80.5</v>
      </c>
      <c r="H110" s="19" t="s">
        <v>0</v>
      </c>
    </row>
    <row r="111" spans="2:8" x14ac:dyDescent="0.25">
      <c r="B111" s="12">
        <v>53</v>
      </c>
      <c r="C111" s="25" t="s">
        <v>415</v>
      </c>
      <c r="D111" s="19">
        <v>50</v>
      </c>
      <c r="E111" s="20">
        <f t="shared" si="3"/>
        <v>1250</v>
      </c>
      <c r="F111" s="20">
        <f t="shared" si="4"/>
        <v>575</v>
      </c>
      <c r="G111" s="21">
        <f t="shared" si="5"/>
        <v>57.5</v>
      </c>
      <c r="H111" s="19" t="s">
        <v>0</v>
      </c>
    </row>
    <row r="112" spans="2:8" x14ac:dyDescent="0.25">
      <c r="B112" s="8">
        <v>54</v>
      </c>
      <c r="C112" s="25" t="s">
        <v>412</v>
      </c>
      <c r="D112" s="19">
        <v>32</v>
      </c>
      <c r="E112" s="20">
        <f>D112*25</f>
        <v>800</v>
      </c>
      <c r="F112" s="20">
        <f>D112*11.5</f>
        <v>368</v>
      </c>
      <c r="G112" s="21">
        <f>ROUND(D112*0.1,0)*11.5</f>
        <v>34.5</v>
      </c>
      <c r="H112" s="19" t="s">
        <v>0</v>
      </c>
    </row>
    <row r="113" spans="2:13" x14ac:dyDescent="0.25">
      <c r="B113" s="12">
        <v>55</v>
      </c>
      <c r="C113" s="25" t="s">
        <v>417</v>
      </c>
      <c r="D113" s="19">
        <v>86</v>
      </c>
      <c r="E113" s="20">
        <f t="shared" si="3"/>
        <v>2150</v>
      </c>
      <c r="F113" s="20">
        <f t="shared" si="4"/>
        <v>989</v>
      </c>
      <c r="G113" s="21">
        <f t="shared" si="5"/>
        <v>103.5</v>
      </c>
      <c r="H113" s="19" t="s">
        <v>0</v>
      </c>
    </row>
    <row r="114" spans="2:13" x14ac:dyDescent="0.25">
      <c r="B114" s="8">
        <v>56</v>
      </c>
      <c r="C114" s="25" t="s">
        <v>418</v>
      </c>
      <c r="D114" s="19">
        <v>56</v>
      </c>
      <c r="E114" s="20">
        <f t="shared" si="3"/>
        <v>1400</v>
      </c>
      <c r="F114" s="20">
        <f t="shared" si="4"/>
        <v>644</v>
      </c>
      <c r="G114" s="21">
        <f t="shared" si="5"/>
        <v>69</v>
      </c>
      <c r="H114" s="19" t="s">
        <v>0</v>
      </c>
    </row>
    <row r="115" spans="2:13" customFormat="1" ht="22.5" customHeight="1" x14ac:dyDescent="0.25">
      <c r="B115" s="12">
        <v>57</v>
      </c>
      <c r="C115" s="36" t="s">
        <v>620</v>
      </c>
      <c r="D115" s="33">
        <v>120</v>
      </c>
      <c r="E115" s="34">
        <v>3000</v>
      </c>
      <c r="F115" s="34">
        <v>1380</v>
      </c>
      <c r="G115" s="35">
        <v>138</v>
      </c>
      <c r="H115" s="33" t="s">
        <v>0</v>
      </c>
      <c r="J115" s="28"/>
      <c r="K115" s="28"/>
    </row>
    <row r="116" spans="2:13" x14ac:dyDescent="0.25">
      <c r="B116" s="8">
        <v>58</v>
      </c>
      <c r="C116" s="25" t="s">
        <v>51</v>
      </c>
      <c r="D116" s="57">
        <v>172</v>
      </c>
      <c r="E116" s="20">
        <f t="shared" si="3"/>
        <v>4300</v>
      </c>
      <c r="F116" s="20">
        <f t="shared" si="4"/>
        <v>1978</v>
      </c>
      <c r="G116" s="21">
        <f t="shared" si="5"/>
        <v>195.5</v>
      </c>
      <c r="H116" s="19" t="s">
        <v>0</v>
      </c>
    </row>
    <row r="117" spans="2:13" x14ac:dyDescent="0.25">
      <c r="B117" s="12">
        <v>59</v>
      </c>
      <c r="C117" s="25" t="s">
        <v>52</v>
      </c>
      <c r="D117" s="19">
        <v>40</v>
      </c>
      <c r="E117" s="20">
        <f t="shared" si="3"/>
        <v>1000</v>
      </c>
      <c r="F117" s="20">
        <f t="shared" si="4"/>
        <v>460</v>
      </c>
      <c r="G117" s="21">
        <f t="shared" si="5"/>
        <v>46</v>
      </c>
      <c r="H117" s="19" t="s">
        <v>0</v>
      </c>
    </row>
    <row r="118" spans="2:13" x14ac:dyDescent="0.25">
      <c r="B118" s="8">
        <v>60</v>
      </c>
      <c r="C118" s="25" t="s">
        <v>53</v>
      </c>
      <c r="D118" s="19">
        <v>72</v>
      </c>
      <c r="E118" s="20">
        <f t="shared" si="3"/>
        <v>1800</v>
      </c>
      <c r="F118" s="20">
        <f t="shared" si="4"/>
        <v>828</v>
      </c>
      <c r="G118" s="21">
        <f t="shared" si="5"/>
        <v>80.5</v>
      </c>
      <c r="H118" s="19" t="s">
        <v>0</v>
      </c>
    </row>
    <row r="119" spans="2:13" x14ac:dyDescent="0.25">
      <c r="B119" s="12">
        <v>61</v>
      </c>
      <c r="C119" s="25" t="s">
        <v>54</v>
      </c>
      <c r="D119" s="19">
        <v>80</v>
      </c>
      <c r="E119" s="20">
        <f t="shared" si="3"/>
        <v>2000</v>
      </c>
      <c r="F119" s="20">
        <f t="shared" si="4"/>
        <v>920</v>
      </c>
      <c r="G119" s="21">
        <f t="shared" si="5"/>
        <v>92</v>
      </c>
      <c r="H119" s="19" t="s">
        <v>0</v>
      </c>
    </row>
    <row r="120" spans="2:13" x14ac:dyDescent="0.25">
      <c r="B120" s="8">
        <v>62</v>
      </c>
      <c r="C120" s="25" t="s">
        <v>55</v>
      </c>
      <c r="D120" s="56">
        <v>33</v>
      </c>
      <c r="E120" s="20">
        <f t="shared" si="3"/>
        <v>825</v>
      </c>
      <c r="F120" s="20">
        <f t="shared" si="4"/>
        <v>379.5</v>
      </c>
      <c r="G120" s="21">
        <f t="shared" si="5"/>
        <v>34.5</v>
      </c>
      <c r="H120" s="19" t="s">
        <v>0</v>
      </c>
    </row>
    <row r="121" spans="2:13" x14ac:dyDescent="0.25">
      <c r="B121" s="12">
        <v>63</v>
      </c>
      <c r="C121" s="25" t="s">
        <v>56</v>
      </c>
      <c r="D121" s="19">
        <v>20</v>
      </c>
      <c r="E121" s="20">
        <f t="shared" si="3"/>
        <v>500</v>
      </c>
      <c r="F121" s="20">
        <f t="shared" si="4"/>
        <v>230</v>
      </c>
      <c r="G121" s="21">
        <f t="shared" si="5"/>
        <v>23</v>
      </c>
      <c r="H121" s="19" t="s">
        <v>0</v>
      </c>
    </row>
    <row r="122" spans="2:13" x14ac:dyDescent="0.25">
      <c r="B122" s="8">
        <v>64</v>
      </c>
      <c r="C122" s="25" t="s">
        <v>57</v>
      </c>
      <c r="D122" s="19">
        <v>113</v>
      </c>
      <c r="E122" s="20">
        <f t="shared" si="3"/>
        <v>2825</v>
      </c>
      <c r="F122" s="20">
        <f t="shared" si="4"/>
        <v>1299.5</v>
      </c>
      <c r="G122" s="21">
        <f t="shared" si="5"/>
        <v>126.5</v>
      </c>
      <c r="H122" s="19" t="s">
        <v>0</v>
      </c>
    </row>
    <row r="123" spans="2:13" x14ac:dyDescent="0.25">
      <c r="B123" s="12">
        <v>65</v>
      </c>
      <c r="C123" s="25" t="s">
        <v>58</v>
      </c>
      <c r="D123" s="19">
        <v>100</v>
      </c>
      <c r="E123" s="20">
        <f t="shared" si="3"/>
        <v>2500</v>
      </c>
      <c r="F123" s="20">
        <f t="shared" si="4"/>
        <v>1150</v>
      </c>
      <c r="G123" s="21">
        <f t="shared" si="5"/>
        <v>115</v>
      </c>
      <c r="H123" s="19" t="s">
        <v>0</v>
      </c>
    </row>
    <row r="124" spans="2:13" x14ac:dyDescent="0.25">
      <c r="B124" s="8">
        <v>66</v>
      </c>
      <c r="C124" s="25" t="s">
        <v>59</v>
      </c>
      <c r="D124" s="31">
        <v>26</v>
      </c>
      <c r="E124" s="20">
        <f t="shared" si="3"/>
        <v>650</v>
      </c>
      <c r="F124" s="20">
        <f t="shared" si="4"/>
        <v>299</v>
      </c>
      <c r="G124" s="21">
        <f t="shared" si="5"/>
        <v>34.5</v>
      </c>
      <c r="H124" s="19" t="s">
        <v>0</v>
      </c>
    </row>
    <row r="125" spans="2:13" s="26" customFormat="1" x14ac:dyDescent="0.25">
      <c r="B125" s="38">
        <v>67</v>
      </c>
      <c r="C125" s="25" t="s">
        <v>653</v>
      </c>
      <c r="D125" s="57">
        <v>101</v>
      </c>
      <c r="E125" s="21">
        <f>D125*25</f>
        <v>2525</v>
      </c>
      <c r="F125" s="21">
        <f>D125*11.5</f>
        <v>1161.5</v>
      </c>
      <c r="G125" s="21">
        <v>175</v>
      </c>
      <c r="H125" s="55" t="s">
        <v>0</v>
      </c>
      <c r="J125" s="30"/>
      <c r="K125" s="30"/>
      <c r="M125" s="27"/>
    </row>
    <row r="126" spans="2:13" x14ac:dyDescent="0.25">
      <c r="B126" s="8">
        <v>68</v>
      </c>
      <c r="C126" s="25" t="s">
        <v>413</v>
      </c>
      <c r="D126" s="19">
        <v>40</v>
      </c>
      <c r="E126" s="20">
        <f>D126*25</f>
        <v>1000</v>
      </c>
      <c r="F126" s="20">
        <f>D126*11.5</f>
        <v>460</v>
      </c>
      <c r="G126" s="21">
        <f>ROUND(D126*0.1,0)*11.5</f>
        <v>46</v>
      </c>
      <c r="H126" s="19" t="s">
        <v>0</v>
      </c>
    </row>
    <row r="127" spans="2:13" x14ac:dyDescent="0.25">
      <c r="B127" s="12">
        <v>69</v>
      </c>
      <c r="C127" s="25" t="s">
        <v>414</v>
      </c>
      <c r="D127" s="19">
        <v>31</v>
      </c>
      <c r="E127" s="20">
        <f>D127*25</f>
        <v>775</v>
      </c>
      <c r="F127" s="20">
        <f>D127*11.5</f>
        <v>356.5</v>
      </c>
      <c r="G127" s="21">
        <f>ROUND(D127*0.1,0)*11.5</f>
        <v>34.5</v>
      </c>
      <c r="H127" s="19" t="s">
        <v>0</v>
      </c>
    </row>
    <row r="128" spans="2:13" x14ac:dyDescent="0.25">
      <c r="B128" s="8">
        <v>70</v>
      </c>
      <c r="C128" s="25" t="s">
        <v>60</v>
      </c>
      <c r="D128" s="19">
        <v>84</v>
      </c>
      <c r="E128" s="20">
        <f t="shared" si="3"/>
        <v>2100</v>
      </c>
      <c r="F128" s="20">
        <f t="shared" si="4"/>
        <v>966</v>
      </c>
      <c r="G128" s="21">
        <f t="shared" si="5"/>
        <v>92</v>
      </c>
      <c r="H128" s="19" t="s">
        <v>0</v>
      </c>
    </row>
    <row r="129" spans="2:11" x14ac:dyDescent="0.25">
      <c r="B129" s="12">
        <v>71</v>
      </c>
      <c r="C129" s="25" t="s">
        <v>61</v>
      </c>
      <c r="D129" s="19">
        <v>80</v>
      </c>
      <c r="E129" s="20">
        <f t="shared" si="3"/>
        <v>2000</v>
      </c>
      <c r="F129" s="20">
        <f t="shared" si="4"/>
        <v>920</v>
      </c>
      <c r="G129" s="21">
        <f t="shared" si="5"/>
        <v>92</v>
      </c>
      <c r="H129" s="19" t="s">
        <v>0</v>
      </c>
    </row>
    <row r="130" spans="2:11" ht="36" x14ac:dyDescent="0.25">
      <c r="B130" s="8">
        <v>72</v>
      </c>
      <c r="C130" s="25" t="s">
        <v>62</v>
      </c>
      <c r="D130" s="31">
        <v>50</v>
      </c>
      <c r="E130" s="20">
        <f t="shared" si="3"/>
        <v>1250</v>
      </c>
      <c r="F130" s="20">
        <f t="shared" si="4"/>
        <v>575</v>
      </c>
      <c r="G130" s="21">
        <f t="shared" si="5"/>
        <v>57.5</v>
      </c>
      <c r="H130" s="19" t="s">
        <v>0</v>
      </c>
    </row>
    <row r="131" spans="2:11" ht="39" customHeight="1" x14ac:dyDescent="0.25">
      <c r="B131" s="12">
        <v>73</v>
      </c>
      <c r="C131" s="25" t="s">
        <v>63</v>
      </c>
      <c r="D131" s="19">
        <v>51</v>
      </c>
      <c r="E131" s="20">
        <f t="shared" si="3"/>
        <v>1275</v>
      </c>
      <c r="F131" s="20">
        <f t="shared" si="4"/>
        <v>586.5</v>
      </c>
      <c r="G131" s="21">
        <f t="shared" si="5"/>
        <v>57.5</v>
      </c>
      <c r="H131" s="19" t="s">
        <v>0</v>
      </c>
    </row>
    <row r="132" spans="2:11" ht="41.15" customHeight="1" x14ac:dyDescent="0.25">
      <c r="B132" s="8">
        <v>74</v>
      </c>
      <c r="C132" s="25" t="s">
        <v>64</v>
      </c>
      <c r="D132" s="19">
        <v>59</v>
      </c>
      <c r="E132" s="20">
        <f t="shared" si="3"/>
        <v>1475</v>
      </c>
      <c r="F132" s="20">
        <f t="shared" si="4"/>
        <v>678.5</v>
      </c>
      <c r="G132" s="21">
        <f t="shared" si="5"/>
        <v>69</v>
      </c>
      <c r="H132" s="19" t="s">
        <v>0</v>
      </c>
    </row>
    <row r="133" spans="2:11" ht="22" customHeight="1" x14ac:dyDescent="0.25">
      <c r="B133" s="12">
        <v>75</v>
      </c>
      <c r="C133" s="25" t="s">
        <v>65</v>
      </c>
      <c r="D133" s="19">
        <v>38</v>
      </c>
      <c r="E133" s="20">
        <f t="shared" si="3"/>
        <v>950</v>
      </c>
      <c r="F133" s="20">
        <f t="shared" si="4"/>
        <v>437</v>
      </c>
      <c r="G133" s="21">
        <f t="shared" si="5"/>
        <v>46</v>
      </c>
      <c r="H133" s="19" t="s">
        <v>0</v>
      </c>
    </row>
    <row r="134" spans="2:11" x14ac:dyDescent="0.25">
      <c r="B134" s="8">
        <v>76</v>
      </c>
      <c r="C134" s="25" t="s">
        <v>66</v>
      </c>
      <c r="D134" s="19">
        <v>42</v>
      </c>
      <c r="E134" s="20">
        <f t="shared" si="3"/>
        <v>1050</v>
      </c>
      <c r="F134" s="20">
        <f t="shared" si="4"/>
        <v>483</v>
      </c>
      <c r="G134" s="21">
        <f t="shared" si="5"/>
        <v>46</v>
      </c>
      <c r="H134" s="19" t="s">
        <v>0</v>
      </c>
    </row>
    <row r="135" spans="2:11" x14ac:dyDescent="0.25">
      <c r="B135" s="12">
        <v>77</v>
      </c>
      <c r="C135" s="25" t="s">
        <v>67</v>
      </c>
      <c r="D135" s="56">
        <v>46</v>
      </c>
      <c r="E135" s="20">
        <f t="shared" si="3"/>
        <v>1150</v>
      </c>
      <c r="F135" s="20">
        <f t="shared" si="4"/>
        <v>529</v>
      </c>
      <c r="G135" s="21">
        <f t="shared" si="5"/>
        <v>57.5</v>
      </c>
      <c r="H135" s="19" t="s">
        <v>0</v>
      </c>
    </row>
    <row r="136" spans="2:11" x14ac:dyDescent="0.25">
      <c r="B136" s="8">
        <v>78</v>
      </c>
      <c r="C136" s="25" t="s">
        <v>68</v>
      </c>
      <c r="D136" s="19">
        <v>106</v>
      </c>
      <c r="E136" s="20">
        <f t="shared" si="3"/>
        <v>2650</v>
      </c>
      <c r="F136" s="20">
        <f t="shared" si="4"/>
        <v>1219</v>
      </c>
      <c r="G136" s="21">
        <f t="shared" si="5"/>
        <v>126.5</v>
      </c>
      <c r="H136" s="19" t="s">
        <v>0</v>
      </c>
    </row>
    <row r="137" spans="2:11" x14ac:dyDescent="0.25">
      <c r="B137" s="12">
        <v>79</v>
      </c>
      <c r="C137" s="25" t="s">
        <v>69</v>
      </c>
      <c r="D137" s="19">
        <v>175</v>
      </c>
      <c r="E137" s="20">
        <f t="shared" si="3"/>
        <v>4375</v>
      </c>
      <c r="F137" s="20">
        <f t="shared" si="4"/>
        <v>2012.5</v>
      </c>
      <c r="G137" s="21">
        <f t="shared" si="5"/>
        <v>207</v>
      </c>
      <c r="H137" s="19" t="s">
        <v>0</v>
      </c>
    </row>
    <row r="138" spans="2:11" x14ac:dyDescent="0.25">
      <c r="B138" s="8">
        <v>80</v>
      </c>
      <c r="C138" s="25" t="s">
        <v>70</v>
      </c>
      <c r="D138" s="31">
        <v>85</v>
      </c>
      <c r="E138" s="20">
        <f t="shared" si="3"/>
        <v>2125</v>
      </c>
      <c r="F138" s="20">
        <f t="shared" si="4"/>
        <v>977.5</v>
      </c>
      <c r="G138" s="21">
        <f t="shared" si="5"/>
        <v>103.5</v>
      </c>
      <c r="H138" s="19" t="s">
        <v>0</v>
      </c>
    </row>
    <row r="139" spans="2:11" customFormat="1" x14ac:dyDescent="0.25">
      <c r="B139" s="12">
        <v>81</v>
      </c>
      <c r="C139" s="32" t="s">
        <v>636</v>
      </c>
      <c r="D139" s="33">
        <v>30</v>
      </c>
      <c r="E139" s="34">
        <v>750</v>
      </c>
      <c r="F139" s="34">
        <v>345</v>
      </c>
      <c r="G139" s="35">
        <v>34.5</v>
      </c>
      <c r="H139" s="33" t="s">
        <v>0</v>
      </c>
      <c r="J139" s="28"/>
      <c r="K139" s="28"/>
    </row>
    <row r="140" spans="2:11" ht="24.5" customHeight="1" x14ac:dyDescent="0.25">
      <c r="B140" s="8">
        <v>82</v>
      </c>
      <c r="C140" s="25" t="s">
        <v>71</v>
      </c>
      <c r="D140" s="19">
        <v>70</v>
      </c>
      <c r="E140" s="20">
        <f t="shared" ref="E140:E194" si="9">D140*25</f>
        <v>1750</v>
      </c>
      <c r="F140" s="20">
        <f t="shared" ref="F140:F194" si="10">D140*11.5</f>
        <v>805</v>
      </c>
      <c r="G140" s="21">
        <f t="shared" ref="G140:G194" si="11">ROUND(D140*0.1,0)*11.5</f>
        <v>80.5</v>
      </c>
      <c r="H140" s="19" t="s">
        <v>0</v>
      </c>
    </row>
    <row r="141" spans="2:11" x14ac:dyDescent="0.25">
      <c r="B141" s="12">
        <v>83</v>
      </c>
      <c r="C141" s="25" t="s">
        <v>72</v>
      </c>
      <c r="D141" s="19">
        <v>29</v>
      </c>
      <c r="E141" s="20">
        <f t="shared" si="9"/>
        <v>725</v>
      </c>
      <c r="F141" s="20">
        <f t="shared" si="10"/>
        <v>333.5</v>
      </c>
      <c r="G141" s="21">
        <f t="shared" si="11"/>
        <v>34.5</v>
      </c>
      <c r="H141" s="19" t="s">
        <v>0</v>
      </c>
    </row>
    <row r="142" spans="2:11" x14ac:dyDescent="0.25">
      <c r="B142" s="8">
        <v>84</v>
      </c>
      <c r="C142" s="25" t="s">
        <v>305</v>
      </c>
      <c r="D142" s="19">
        <v>35</v>
      </c>
      <c r="E142" s="20">
        <f>D142*25</f>
        <v>875</v>
      </c>
      <c r="F142" s="20">
        <f>D142*11.5</f>
        <v>402.5</v>
      </c>
      <c r="G142" s="21">
        <v>46.5</v>
      </c>
      <c r="H142" s="19" t="s">
        <v>0</v>
      </c>
    </row>
    <row r="143" spans="2:11" x14ac:dyDescent="0.25">
      <c r="B143" s="12">
        <v>85</v>
      </c>
      <c r="C143" s="25" t="s">
        <v>73</v>
      </c>
      <c r="D143" s="19">
        <v>80</v>
      </c>
      <c r="E143" s="20">
        <f t="shared" si="9"/>
        <v>2000</v>
      </c>
      <c r="F143" s="20">
        <f t="shared" si="10"/>
        <v>920</v>
      </c>
      <c r="G143" s="21">
        <f t="shared" si="11"/>
        <v>92</v>
      </c>
      <c r="H143" s="19" t="s">
        <v>0</v>
      </c>
    </row>
    <row r="144" spans="2:11" x14ac:dyDescent="0.25">
      <c r="B144" s="8">
        <v>86</v>
      </c>
      <c r="C144" s="25" t="s">
        <v>74</v>
      </c>
      <c r="D144" s="19">
        <v>73</v>
      </c>
      <c r="E144" s="20">
        <f t="shared" si="9"/>
        <v>1825</v>
      </c>
      <c r="F144" s="20">
        <f t="shared" si="10"/>
        <v>839.5</v>
      </c>
      <c r="G144" s="21">
        <f t="shared" si="11"/>
        <v>80.5</v>
      </c>
      <c r="H144" s="19" t="s">
        <v>0</v>
      </c>
    </row>
    <row r="145" spans="2:11" ht="20.5" customHeight="1" x14ac:dyDescent="0.25">
      <c r="B145" s="12">
        <v>87</v>
      </c>
      <c r="C145" s="25" t="s">
        <v>75</v>
      </c>
      <c r="D145" s="19">
        <v>31</v>
      </c>
      <c r="E145" s="20">
        <f t="shared" si="9"/>
        <v>775</v>
      </c>
      <c r="F145" s="20">
        <f t="shared" si="10"/>
        <v>356.5</v>
      </c>
      <c r="G145" s="21">
        <f t="shared" si="11"/>
        <v>34.5</v>
      </c>
      <c r="H145" s="19" t="s">
        <v>0</v>
      </c>
    </row>
    <row r="146" spans="2:11" ht="36" x14ac:dyDescent="0.25">
      <c r="B146" s="8">
        <v>88</v>
      </c>
      <c r="C146" s="25" t="s">
        <v>574</v>
      </c>
      <c r="D146" s="19">
        <v>28</v>
      </c>
      <c r="E146" s="20">
        <f t="shared" si="9"/>
        <v>700</v>
      </c>
      <c r="F146" s="20">
        <f t="shared" si="10"/>
        <v>322</v>
      </c>
      <c r="G146" s="21">
        <f t="shared" si="11"/>
        <v>34.5</v>
      </c>
      <c r="H146" s="19" t="s">
        <v>0</v>
      </c>
    </row>
    <row r="147" spans="2:11" ht="36" x14ac:dyDescent="0.25">
      <c r="B147" s="12">
        <v>89</v>
      </c>
      <c r="C147" s="25" t="s">
        <v>76</v>
      </c>
      <c r="D147" s="19">
        <v>60</v>
      </c>
      <c r="E147" s="20">
        <f t="shared" si="9"/>
        <v>1500</v>
      </c>
      <c r="F147" s="20">
        <f t="shared" si="10"/>
        <v>690</v>
      </c>
      <c r="G147" s="21">
        <f t="shared" si="11"/>
        <v>69</v>
      </c>
      <c r="H147" s="19" t="s">
        <v>0</v>
      </c>
    </row>
    <row r="148" spans="2:11" ht="36" x14ac:dyDescent="0.25">
      <c r="B148" s="8">
        <v>90</v>
      </c>
      <c r="C148" s="25" t="s">
        <v>77</v>
      </c>
      <c r="D148" s="19">
        <v>100</v>
      </c>
      <c r="E148" s="20">
        <f t="shared" si="9"/>
        <v>2500</v>
      </c>
      <c r="F148" s="20">
        <f t="shared" si="10"/>
        <v>1150</v>
      </c>
      <c r="G148" s="21">
        <f t="shared" si="11"/>
        <v>115</v>
      </c>
      <c r="H148" s="19" t="s">
        <v>0</v>
      </c>
    </row>
    <row r="149" spans="2:11" ht="36" x14ac:dyDescent="0.25">
      <c r="B149" s="12">
        <v>91</v>
      </c>
      <c r="C149" s="25" t="s">
        <v>641</v>
      </c>
      <c r="D149" s="56">
        <v>216</v>
      </c>
      <c r="E149" s="20">
        <f t="shared" si="9"/>
        <v>5400</v>
      </c>
      <c r="F149" s="20">
        <f t="shared" si="10"/>
        <v>2484</v>
      </c>
      <c r="G149" s="21">
        <f t="shared" si="11"/>
        <v>253</v>
      </c>
      <c r="H149" s="19" t="s">
        <v>0</v>
      </c>
    </row>
    <row r="150" spans="2:11" customFormat="1" ht="26" customHeight="1" x14ac:dyDescent="0.25">
      <c r="B150" s="8">
        <v>92</v>
      </c>
      <c r="C150" s="32" t="s">
        <v>635</v>
      </c>
      <c r="D150" s="33">
        <v>160</v>
      </c>
      <c r="E150" s="34">
        <v>4000</v>
      </c>
      <c r="F150" s="34">
        <v>1840</v>
      </c>
      <c r="G150" s="35">
        <v>184</v>
      </c>
      <c r="H150" s="33" t="s">
        <v>0</v>
      </c>
      <c r="J150" s="28"/>
      <c r="K150" s="28"/>
    </row>
    <row r="151" spans="2:11" ht="36" x14ac:dyDescent="0.25">
      <c r="B151" s="12">
        <v>93</v>
      </c>
      <c r="C151" s="25" t="s">
        <v>575</v>
      </c>
      <c r="D151" s="19">
        <v>40</v>
      </c>
      <c r="E151" s="20">
        <f t="shared" si="9"/>
        <v>1000</v>
      </c>
      <c r="F151" s="20">
        <f t="shared" si="10"/>
        <v>460</v>
      </c>
      <c r="G151" s="21">
        <f t="shared" si="11"/>
        <v>46</v>
      </c>
      <c r="H151" s="19" t="s">
        <v>0</v>
      </c>
    </row>
    <row r="152" spans="2:11" ht="36" x14ac:dyDescent="0.25">
      <c r="B152" s="8">
        <v>94</v>
      </c>
      <c r="C152" s="25" t="s">
        <v>576</v>
      </c>
      <c r="D152" s="19">
        <v>50</v>
      </c>
      <c r="E152" s="20">
        <f t="shared" si="9"/>
        <v>1250</v>
      </c>
      <c r="F152" s="20">
        <f t="shared" si="10"/>
        <v>575</v>
      </c>
      <c r="G152" s="21">
        <f t="shared" si="11"/>
        <v>57.5</v>
      </c>
      <c r="H152" s="19" t="s">
        <v>0</v>
      </c>
    </row>
    <row r="153" spans="2:11" ht="36" x14ac:dyDescent="0.25">
      <c r="B153" s="12">
        <v>95</v>
      </c>
      <c r="C153" s="25" t="s">
        <v>577</v>
      </c>
      <c r="D153" s="19">
        <v>49</v>
      </c>
      <c r="E153" s="20">
        <f t="shared" si="9"/>
        <v>1225</v>
      </c>
      <c r="F153" s="20">
        <f t="shared" si="10"/>
        <v>563.5</v>
      </c>
      <c r="G153" s="21">
        <f t="shared" si="11"/>
        <v>57.5</v>
      </c>
      <c r="H153" s="19" t="s">
        <v>0</v>
      </c>
    </row>
    <row r="154" spans="2:11" x14ac:dyDescent="0.25">
      <c r="B154" s="8">
        <v>96</v>
      </c>
      <c r="C154" s="25" t="s">
        <v>426</v>
      </c>
      <c r="D154" s="19">
        <v>74</v>
      </c>
      <c r="E154" s="20">
        <f t="shared" si="9"/>
        <v>1850</v>
      </c>
      <c r="F154" s="20">
        <f t="shared" si="10"/>
        <v>851</v>
      </c>
      <c r="G154" s="21">
        <f t="shared" si="11"/>
        <v>80.5</v>
      </c>
      <c r="H154" s="19" t="s">
        <v>0</v>
      </c>
    </row>
    <row r="155" spans="2:11" x14ac:dyDescent="0.25">
      <c r="B155" s="12">
        <v>97</v>
      </c>
      <c r="C155" s="25" t="s">
        <v>427</v>
      </c>
      <c r="D155" s="31">
        <v>31</v>
      </c>
      <c r="E155" s="20">
        <f t="shared" si="9"/>
        <v>775</v>
      </c>
      <c r="F155" s="20">
        <f t="shared" si="10"/>
        <v>356.5</v>
      </c>
      <c r="G155" s="21">
        <f t="shared" si="11"/>
        <v>34.5</v>
      </c>
      <c r="H155" s="19" t="s">
        <v>0</v>
      </c>
    </row>
    <row r="156" spans="2:11" x14ac:dyDescent="0.25">
      <c r="B156" s="8">
        <v>98</v>
      </c>
      <c r="C156" s="25" t="s">
        <v>428</v>
      </c>
      <c r="D156" s="19">
        <v>73</v>
      </c>
      <c r="E156" s="20">
        <f t="shared" si="9"/>
        <v>1825</v>
      </c>
      <c r="F156" s="20">
        <f t="shared" si="10"/>
        <v>839.5</v>
      </c>
      <c r="G156" s="21">
        <f t="shared" si="11"/>
        <v>80.5</v>
      </c>
      <c r="H156" s="19" t="s">
        <v>0</v>
      </c>
    </row>
    <row r="157" spans="2:11" x14ac:dyDescent="0.25">
      <c r="B157" s="12">
        <v>99</v>
      </c>
      <c r="C157" s="25" t="s">
        <v>429</v>
      </c>
      <c r="D157" s="19">
        <v>30</v>
      </c>
      <c r="E157" s="20">
        <f t="shared" si="9"/>
        <v>750</v>
      </c>
      <c r="F157" s="20">
        <f t="shared" si="10"/>
        <v>345</v>
      </c>
      <c r="G157" s="21">
        <f t="shared" si="11"/>
        <v>34.5</v>
      </c>
      <c r="H157" s="19" t="s">
        <v>0</v>
      </c>
    </row>
    <row r="158" spans="2:11" x14ac:dyDescent="0.25">
      <c r="B158" s="8">
        <v>100</v>
      </c>
      <c r="C158" s="25" t="s">
        <v>430</v>
      </c>
      <c r="D158" s="31">
        <v>461</v>
      </c>
      <c r="E158" s="20">
        <f t="shared" si="9"/>
        <v>11525</v>
      </c>
      <c r="F158" s="20">
        <f t="shared" si="10"/>
        <v>5301.5</v>
      </c>
      <c r="G158" s="21">
        <f t="shared" si="11"/>
        <v>529</v>
      </c>
      <c r="H158" s="19" t="s">
        <v>0</v>
      </c>
    </row>
    <row r="159" spans="2:11" x14ac:dyDescent="0.25">
      <c r="B159" s="12">
        <v>101</v>
      </c>
      <c r="C159" s="25" t="s">
        <v>431</v>
      </c>
      <c r="D159" s="19">
        <v>70</v>
      </c>
      <c r="E159" s="20">
        <f>D159*25</f>
        <v>1750</v>
      </c>
      <c r="F159" s="20">
        <f>D159*11.5</f>
        <v>805</v>
      </c>
      <c r="G159" s="21">
        <v>94.45</v>
      </c>
      <c r="H159" s="19" t="s">
        <v>0</v>
      </c>
    </row>
    <row r="160" spans="2:11" ht="54" x14ac:dyDescent="0.25">
      <c r="B160" s="8">
        <v>102</v>
      </c>
      <c r="C160" s="25" t="s">
        <v>432</v>
      </c>
      <c r="D160" s="57">
        <v>196</v>
      </c>
      <c r="E160" s="20">
        <f t="shared" si="9"/>
        <v>4900</v>
      </c>
      <c r="F160" s="20">
        <f t="shared" si="10"/>
        <v>2254</v>
      </c>
      <c r="G160" s="21">
        <f t="shared" si="11"/>
        <v>230</v>
      </c>
      <c r="H160" s="19" t="s">
        <v>0</v>
      </c>
    </row>
    <row r="161" spans="2:8" ht="25.5" customHeight="1" x14ac:dyDescent="0.25">
      <c r="B161" s="12">
        <v>103</v>
      </c>
      <c r="C161" s="25" t="s">
        <v>433</v>
      </c>
      <c r="D161" s="19">
        <v>300</v>
      </c>
      <c r="E161" s="20">
        <f t="shared" si="9"/>
        <v>7500</v>
      </c>
      <c r="F161" s="20">
        <f t="shared" si="10"/>
        <v>3450</v>
      </c>
      <c r="G161" s="21">
        <f t="shared" si="11"/>
        <v>345</v>
      </c>
      <c r="H161" s="19" t="s">
        <v>0</v>
      </c>
    </row>
    <row r="162" spans="2:8" ht="22.5" customHeight="1" x14ac:dyDescent="0.25">
      <c r="B162" s="8">
        <v>104</v>
      </c>
      <c r="C162" s="25" t="s">
        <v>434</v>
      </c>
      <c r="D162" s="19">
        <v>245</v>
      </c>
      <c r="E162" s="20">
        <f t="shared" si="9"/>
        <v>6125</v>
      </c>
      <c r="F162" s="20">
        <f t="shared" si="10"/>
        <v>2817.5</v>
      </c>
      <c r="G162" s="21">
        <f t="shared" si="11"/>
        <v>287.5</v>
      </c>
      <c r="H162" s="19" t="s">
        <v>0</v>
      </c>
    </row>
    <row r="163" spans="2:8" ht="36" x14ac:dyDescent="0.25">
      <c r="B163" s="12">
        <v>105</v>
      </c>
      <c r="C163" s="25" t="s">
        <v>435</v>
      </c>
      <c r="D163" s="19">
        <v>200</v>
      </c>
      <c r="E163" s="20">
        <f t="shared" si="9"/>
        <v>5000</v>
      </c>
      <c r="F163" s="20">
        <f t="shared" si="10"/>
        <v>2300</v>
      </c>
      <c r="G163" s="21">
        <f t="shared" si="11"/>
        <v>230</v>
      </c>
      <c r="H163" s="19" t="s">
        <v>0</v>
      </c>
    </row>
    <row r="164" spans="2:8" x14ac:dyDescent="0.25">
      <c r="B164" s="8">
        <v>106</v>
      </c>
      <c r="C164" s="25" t="s">
        <v>436</v>
      </c>
      <c r="D164" s="19">
        <v>42</v>
      </c>
      <c r="E164" s="20">
        <f t="shared" si="9"/>
        <v>1050</v>
      </c>
      <c r="F164" s="20">
        <f t="shared" si="10"/>
        <v>483</v>
      </c>
      <c r="G164" s="21">
        <f t="shared" si="11"/>
        <v>46</v>
      </c>
      <c r="H164" s="19" t="s">
        <v>0</v>
      </c>
    </row>
    <row r="165" spans="2:8" ht="36" x14ac:dyDescent="0.25">
      <c r="B165" s="12">
        <v>107</v>
      </c>
      <c r="C165" s="25" t="s">
        <v>578</v>
      </c>
      <c r="D165" s="19">
        <v>187</v>
      </c>
      <c r="E165" s="20">
        <f t="shared" si="9"/>
        <v>4675</v>
      </c>
      <c r="F165" s="20">
        <f t="shared" si="10"/>
        <v>2150.5</v>
      </c>
      <c r="G165" s="21">
        <f t="shared" si="11"/>
        <v>218.5</v>
      </c>
      <c r="H165" s="19" t="s">
        <v>0</v>
      </c>
    </row>
    <row r="166" spans="2:8" x14ac:dyDescent="0.25">
      <c r="B166" s="8">
        <v>108</v>
      </c>
      <c r="C166" s="25" t="s">
        <v>437</v>
      </c>
      <c r="D166" s="56">
        <v>44</v>
      </c>
      <c r="E166" s="20">
        <f t="shared" si="9"/>
        <v>1100</v>
      </c>
      <c r="F166" s="20">
        <f t="shared" si="10"/>
        <v>506</v>
      </c>
      <c r="G166" s="21">
        <f t="shared" si="11"/>
        <v>46</v>
      </c>
      <c r="H166" s="19" t="s">
        <v>0</v>
      </c>
    </row>
    <row r="167" spans="2:8" ht="36" x14ac:dyDescent="0.25">
      <c r="B167" s="12">
        <v>109</v>
      </c>
      <c r="C167" s="25" t="s">
        <v>438</v>
      </c>
      <c r="D167" s="19">
        <v>100</v>
      </c>
      <c r="E167" s="20">
        <f t="shared" si="9"/>
        <v>2500</v>
      </c>
      <c r="F167" s="20">
        <f t="shared" si="10"/>
        <v>1150</v>
      </c>
      <c r="G167" s="21">
        <f t="shared" si="11"/>
        <v>115</v>
      </c>
      <c r="H167" s="19" t="s">
        <v>0</v>
      </c>
    </row>
    <row r="168" spans="2:8" x14ac:dyDescent="0.25">
      <c r="B168" s="8">
        <v>110</v>
      </c>
      <c r="C168" s="25" t="s">
        <v>439</v>
      </c>
      <c r="D168" s="31">
        <v>65</v>
      </c>
      <c r="E168" s="20">
        <f t="shared" si="9"/>
        <v>1625</v>
      </c>
      <c r="F168" s="20">
        <f t="shared" si="10"/>
        <v>747.5</v>
      </c>
      <c r="G168" s="21">
        <f t="shared" si="11"/>
        <v>80.5</v>
      </c>
      <c r="H168" s="19" t="s">
        <v>0</v>
      </c>
    </row>
    <row r="169" spans="2:8" x14ac:dyDescent="0.25">
      <c r="B169" s="12">
        <v>111</v>
      </c>
      <c r="C169" s="25" t="s">
        <v>440</v>
      </c>
      <c r="D169" s="19">
        <v>150</v>
      </c>
      <c r="E169" s="20">
        <f t="shared" si="9"/>
        <v>3750</v>
      </c>
      <c r="F169" s="20">
        <f t="shared" si="10"/>
        <v>1725</v>
      </c>
      <c r="G169" s="21">
        <f t="shared" si="11"/>
        <v>172.5</v>
      </c>
      <c r="H169" s="19" t="s">
        <v>0</v>
      </c>
    </row>
    <row r="170" spans="2:8" ht="36" x14ac:dyDescent="0.25">
      <c r="B170" s="8">
        <v>112</v>
      </c>
      <c r="C170" s="25" t="s">
        <v>441</v>
      </c>
      <c r="D170" s="19">
        <v>18</v>
      </c>
      <c r="E170" s="20">
        <f t="shared" si="9"/>
        <v>450</v>
      </c>
      <c r="F170" s="20">
        <f t="shared" si="10"/>
        <v>207</v>
      </c>
      <c r="G170" s="21">
        <f t="shared" si="11"/>
        <v>23</v>
      </c>
      <c r="H170" s="19" t="s">
        <v>0</v>
      </c>
    </row>
    <row r="171" spans="2:8" x14ac:dyDescent="0.25">
      <c r="B171" s="12">
        <v>113</v>
      </c>
      <c r="C171" s="25" t="s">
        <v>442</v>
      </c>
      <c r="D171" s="31">
        <v>32</v>
      </c>
      <c r="E171" s="20">
        <f t="shared" si="9"/>
        <v>800</v>
      </c>
      <c r="F171" s="20">
        <f t="shared" si="10"/>
        <v>368</v>
      </c>
      <c r="G171" s="21">
        <f t="shared" si="11"/>
        <v>34.5</v>
      </c>
      <c r="H171" s="19" t="s">
        <v>0</v>
      </c>
    </row>
    <row r="172" spans="2:8" ht="23" customHeight="1" x14ac:dyDescent="0.25">
      <c r="B172" s="8">
        <v>114</v>
      </c>
      <c r="C172" s="25" t="s">
        <v>443</v>
      </c>
      <c r="D172" s="19">
        <v>150</v>
      </c>
      <c r="E172" s="20">
        <f t="shared" si="9"/>
        <v>3750</v>
      </c>
      <c r="F172" s="20">
        <f t="shared" si="10"/>
        <v>1725</v>
      </c>
      <c r="G172" s="21">
        <f t="shared" si="11"/>
        <v>172.5</v>
      </c>
      <c r="H172" s="19" t="s">
        <v>0</v>
      </c>
    </row>
    <row r="173" spans="2:8" x14ac:dyDescent="0.25">
      <c r="B173" s="12">
        <v>115</v>
      </c>
      <c r="C173" s="25" t="s">
        <v>444</v>
      </c>
      <c r="D173" s="31">
        <v>14</v>
      </c>
      <c r="E173" s="20">
        <f t="shared" si="9"/>
        <v>350</v>
      </c>
      <c r="F173" s="20">
        <f t="shared" si="10"/>
        <v>161</v>
      </c>
      <c r="G173" s="21">
        <f t="shared" si="11"/>
        <v>11.5</v>
      </c>
      <c r="H173" s="19" t="s">
        <v>0</v>
      </c>
    </row>
    <row r="174" spans="2:8" x14ac:dyDescent="0.25">
      <c r="B174" s="8">
        <v>116</v>
      </c>
      <c r="C174" s="25" t="s">
        <v>445</v>
      </c>
      <c r="D174" s="19">
        <v>109</v>
      </c>
      <c r="E174" s="20">
        <f t="shared" si="9"/>
        <v>2725</v>
      </c>
      <c r="F174" s="20">
        <f t="shared" si="10"/>
        <v>1253.5</v>
      </c>
      <c r="G174" s="21">
        <f t="shared" si="11"/>
        <v>126.5</v>
      </c>
      <c r="H174" s="19" t="s">
        <v>0</v>
      </c>
    </row>
    <row r="175" spans="2:8" x14ac:dyDescent="0.25">
      <c r="B175" s="12">
        <v>117</v>
      </c>
      <c r="C175" s="25" t="s">
        <v>446</v>
      </c>
      <c r="D175" s="19">
        <v>111</v>
      </c>
      <c r="E175" s="20">
        <f t="shared" si="9"/>
        <v>2775</v>
      </c>
      <c r="F175" s="20">
        <f t="shared" si="10"/>
        <v>1276.5</v>
      </c>
      <c r="G175" s="21">
        <f t="shared" si="11"/>
        <v>126.5</v>
      </c>
      <c r="H175" s="19" t="s">
        <v>0</v>
      </c>
    </row>
    <row r="176" spans="2:8" x14ac:dyDescent="0.25">
      <c r="B176" s="8">
        <v>118</v>
      </c>
      <c r="C176" s="25" t="s">
        <v>447</v>
      </c>
      <c r="D176" s="19">
        <v>89</v>
      </c>
      <c r="E176" s="20">
        <f t="shared" si="9"/>
        <v>2225</v>
      </c>
      <c r="F176" s="20">
        <f t="shared" si="10"/>
        <v>1023.5</v>
      </c>
      <c r="G176" s="21">
        <f t="shared" si="11"/>
        <v>103.5</v>
      </c>
      <c r="H176" s="19" t="s">
        <v>0</v>
      </c>
    </row>
    <row r="177" spans="2:8" x14ac:dyDescent="0.25">
      <c r="B177" s="12">
        <v>119</v>
      </c>
      <c r="C177" s="25" t="s">
        <v>448</v>
      </c>
      <c r="D177" s="19">
        <v>60</v>
      </c>
      <c r="E177" s="20">
        <f t="shared" si="9"/>
        <v>1500</v>
      </c>
      <c r="F177" s="20">
        <f t="shared" si="10"/>
        <v>690</v>
      </c>
      <c r="G177" s="21">
        <f t="shared" si="11"/>
        <v>69</v>
      </c>
      <c r="H177" s="19" t="s">
        <v>0</v>
      </c>
    </row>
    <row r="178" spans="2:8" x14ac:dyDescent="0.25">
      <c r="B178" s="8">
        <v>120</v>
      </c>
      <c r="C178" s="25" t="s">
        <v>449</v>
      </c>
      <c r="D178" s="19">
        <v>100</v>
      </c>
      <c r="E178" s="20">
        <f t="shared" si="9"/>
        <v>2500</v>
      </c>
      <c r="F178" s="20">
        <f t="shared" si="10"/>
        <v>1150</v>
      </c>
      <c r="G178" s="21">
        <f t="shared" si="11"/>
        <v>115</v>
      </c>
      <c r="H178" s="19" t="s">
        <v>0</v>
      </c>
    </row>
    <row r="179" spans="2:8" ht="25.5" customHeight="1" x14ac:dyDescent="0.25">
      <c r="B179" s="12">
        <v>121</v>
      </c>
      <c r="C179" s="25" t="s">
        <v>450</v>
      </c>
      <c r="D179" s="19">
        <v>20</v>
      </c>
      <c r="E179" s="20">
        <f t="shared" si="9"/>
        <v>500</v>
      </c>
      <c r="F179" s="20">
        <f t="shared" si="10"/>
        <v>230</v>
      </c>
      <c r="G179" s="21">
        <f t="shared" si="11"/>
        <v>23</v>
      </c>
      <c r="H179" s="19" t="s">
        <v>0</v>
      </c>
    </row>
    <row r="180" spans="2:8" x14ac:dyDescent="0.25">
      <c r="B180" s="8">
        <v>122</v>
      </c>
      <c r="C180" s="25" t="s">
        <v>451</v>
      </c>
      <c r="D180" s="19">
        <v>38</v>
      </c>
      <c r="E180" s="20">
        <f t="shared" si="9"/>
        <v>950</v>
      </c>
      <c r="F180" s="20">
        <f t="shared" si="10"/>
        <v>437</v>
      </c>
      <c r="G180" s="21">
        <f t="shared" si="11"/>
        <v>46</v>
      </c>
      <c r="H180" s="19" t="s">
        <v>0</v>
      </c>
    </row>
    <row r="181" spans="2:8" ht="54" x14ac:dyDescent="0.25">
      <c r="B181" s="12">
        <v>123</v>
      </c>
      <c r="C181" s="25" t="s">
        <v>452</v>
      </c>
      <c r="D181" s="19">
        <v>60</v>
      </c>
      <c r="E181" s="20">
        <f t="shared" si="9"/>
        <v>1500</v>
      </c>
      <c r="F181" s="20">
        <f t="shared" si="10"/>
        <v>690</v>
      </c>
      <c r="G181" s="21">
        <f t="shared" si="11"/>
        <v>69</v>
      </c>
      <c r="H181" s="19" t="s">
        <v>0</v>
      </c>
    </row>
    <row r="182" spans="2:8" x14ac:dyDescent="0.25">
      <c r="B182" s="8">
        <v>124</v>
      </c>
      <c r="C182" s="25" t="s">
        <v>78</v>
      </c>
      <c r="D182" s="31">
        <v>42</v>
      </c>
      <c r="E182" s="20">
        <f t="shared" si="9"/>
        <v>1050</v>
      </c>
      <c r="F182" s="20">
        <f t="shared" si="10"/>
        <v>483</v>
      </c>
      <c r="G182" s="21">
        <f t="shared" si="11"/>
        <v>46</v>
      </c>
      <c r="H182" s="19" t="s">
        <v>0</v>
      </c>
    </row>
    <row r="183" spans="2:8" x14ac:dyDescent="0.25">
      <c r="B183" s="12">
        <v>125</v>
      </c>
      <c r="C183" s="25" t="s">
        <v>79</v>
      </c>
      <c r="D183" s="19">
        <v>58</v>
      </c>
      <c r="E183" s="20">
        <f t="shared" si="9"/>
        <v>1450</v>
      </c>
      <c r="F183" s="20">
        <f t="shared" si="10"/>
        <v>667</v>
      </c>
      <c r="G183" s="21">
        <f t="shared" si="11"/>
        <v>69</v>
      </c>
      <c r="H183" s="19" t="s">
        <v>0</v>
      </c>
    </row>
    <row r="184" spans="2:8" x14ac:dyDescent="0.25">
      <c r="B184" s="8">
        <v>126</v>
      </c>
      <c r="C184" s="25" t="s">
        <v>80</v>
      </c>
      <c r="D184" s="19">
        <v>27</v>
      </c>
      <c r="E184" s="20">
        <f t="shared" si="9"/>
        <v>675</v>
      </c>
      <c r="F184" s="20">
        <f t="shared" si="10"/>
        <v>310.5</v>
      </c>
      <c r="G184" s="21">
        <f t="shared" si="11"/>
        <v>34.5</v>
      </c>
      <c r="H184" s="19" t="s">
        <v>0</v>
      </c>
    </row>
    <row r="185" spans="2:8" x14ac:dyDescent="0.25">
      <c r="B185" s="12">
        <v>127</v>
      </c>
      <c r="C185" s="25" t="s">
        <v>81</v>
      </c>
      <c r="D185" s="31">
        <v>36</v>
      </c>
      <c r="E185" s="20">
        <f t="shared" si="9"/>
        <v>900</v>
      </c>
      <c r="F185" s="20">
        <f t="shared" si="10"/>
        <v>414</v>
      </c>
      <c r="G185" s="21">
        <f t="shared" si="11"/>
        <v>46</v>
      </c>
      <c r="H185" s="19" t="s">
        <v>0</v>
      </c>
    </row>
    <row r="186" spans="2:8" x14ac:dyDescent="0.25">
      <c r="B186" s="8">
        <v>128</v>
      </c>
      <c r="C186" s="25" t="s">
        <v>82</v>
      </c>
      <c r="D186" s="19">
        <v>12</v>
      </c>
      <c r="E186" s="20">
        <f t="shared" si="9"/>
        <v>300</v>
      </c>
      <c r="F186" s="20">
        <f t="shared" si="10"/>
        <v>138</v>
      </c>
      <c r="G186" s="21">
        <f t="shared" si="11"/>
        <v>11.5</v>
      </c>
      <c r="H186" s="19" t="s">
        <v>0</v>
      </c>
    </row>
    <row r="187" spans="2:8" x14ac:dyDescent="0.25">
      <c r="B187" s="12">
        <v>129</v>
      </c>
      <c r="C187" s="25" t="s">
        <v>83</v>
      </c>
      <c r="D187" s="19">
        <v>16</v>
      </c>
      <c r="E187" s="20">
        <f t="shared" si="9"/>
        <v>400</v>
      </c>
      <c r="F187" s="20">
        <f t="shared" si="10"/>
        <v>184</v>
      </c>
      <c r="G187" s="21">
        <f t="shared" si="11"/>
        <v>23</v>
      </c>
      <c r="H187" s="19" t="s">
        <v>0</v>
      </c>
    </row>
    <row r="188" spans="2:8" x14ac:dyDescent="0.25">
      <c r="B188" s="8">
        <v>130</v>
      </c>
      <c r="C188" s="25" t="s">
        <v>84</v>
      </c>
      <c r="D188" s="31">
        <v>20</v>
      </c>
      <c r="E188" s="20">
        <f t="shared" si="9"/>
        <v>500</v>
      </c>
      <c r="F188" s="20">
        <f t="shared" si="10"/>
        <v>230</v>
      </c>
      <c r="G188" s="21">
        <f t="shared" si="11"/>
        <v>23</v>
      </c>
      <c r="H188" s="19" t="s">
        <v>0</v>
      </c>
    </row>
    <row r="189" spans="2:8" x14ac:dyDescent="0.25">
      <c r="B189" s="12">
        <v>131</v>
      </c>
      <c r="C189" s="25" t="s">
        <v>85</v>
      </c>
      <c r="D189" s="19">
        <v>35</v>
      </c>
      <c r="E189" s="20">
        <f t="shared" si="9"/>
        <v>875</v>
      </c>
      <c r="F189" s="20">
        <f t="shared" si="10"/>
        <v>402.5</v>
      </c>
      <c r="G189" s="21">
        <f t="shared" si="11"/>
        <v>46</v>
      </c>
      <c r="H189" s="19" t="s">
        <v>0</v>
      </c>
    </row>
    <row r="190" spans="2:8" x14ac:dyDescent="0.25">
      <c r="B190" s="8">
        <v>132</v>
      </c>
      <c r="C190" s="25" t="s">
        <v>86</v>
      </c>
      <c r="D190" s="56">
        <v>21</v>
      </c>
      <c r="E190" s="20">
        <f t="shared" si="9"/>
        <v>525</v>
      </c>
      <c r="F190" s="20">
        <f t="shared" si="10"/>
        <v>241.5</v>
      </c>
      <c r="G190" s="21">
        <f t="shared" si="11"/>
        <v>23</v>
      </c>
      <c r="H190" s="19" t="s">
        <v>0</v>
      </c>
    </row>
    <row r="191" spans="2:8" x14ac:dyDescent="0.25">
      <c r="B191" s="12">
        <v>133</v>
      </c>
      <c r="C191" s="25" t="s">
        <v>87</v>
      </c>
      <c r="D191" s="19">
        <v>28</v>
      </c>
      <c r="E191" s="20">
        <f t="shared" si="9"/>
        <v>700</v>
      </c>
      <c r="F191" s="20">
        <f t="shared" si="10"/>
        <v>322</v>
      </c>
      <c r="G191" s="21">
        <f t="shared" si="11"/>
        <v>34.5</v>
      </c>
      <c r="H191" s="19" t="s">
        <v>0</v>
      </c>
    </row>
    <row r="192" spans="2:8" x14ac:dyDescent="0.25">
      <c r="B192" s="8">
        <v>134</v>
      </c>
      <c r="C192" s="25" t="s">
        <v>88</v>
      </c>
      <c r="D192" s="19">
        <v>74</v>
      </c>
      <c r="E192" s="20">
        <f t="shared" si="9"/>
        <v>1850</v>
      </c>
      <c r="F192" s="20">
        <f t="shared" si="10"/>
        <v>851</v>
      </c>
      <c r="G192" s="21">
        <f t="shared" si="11"/>
        <v>80.5</v>
      </c>
      <c r="H192" s="19" t="s">
        <v>0</v>
      </c>
    </row>
    <row r="193" spans="2:13" x14ac:dyDescent="0.25">
      <c r="B193" s="12">
        <v>135</v>
      </c>
      <c r="C193" s="25" t="s">
        <v>89</v>
      </c>
      <c r="D193" s="19">
        <v>88</v>
      </c>
      <c r="E193" s="20">
        <f t="shared" si="9"/>
        <v>2200</v>
      </c>
      <c r="F193" s="20">
        <f t="shared" si="10"/>
        <v>1012</v>
      </c>
      <c r="G193" s="21">
        <f t="shared" si="11"/>
        <v>103.5</v>
      </c>
      <c r="H193" s="19" t="s">
        <v>0</v>
      </c>
    </row>
    <row r="194" spans="2:13" ht="54" x14ac:dyDescent="0.25">
      <c r="B194" s="8">
        <v>136</v>
      </c>
      <c r="C194" s="41" t="s">
        <v>363</v>
      </c>
      <c r="D194" s="45">
        <v>92</v>
      </c>
      <c r="E194" s="20">
        <f t="shared" si="9"/>
        <v>2300</v>
      </c>
      <c r="F194" s="20">
        <f t="shared" si="10"/>
        <v>1058</v>
      </c>
      <c r="G194" s="21">
        <f t="shared" si="11"/>
        <v>103.5</v>
      </c>
      <c r="H194" s="45" t="s">
        <v>90</v>
      </c>
    </row>
    <row r="195" spans="2:13" x14ac:dyDescent="0.25">
      <c r="B195" s="6"/>
      <c r="C195" s="46"/>
      <c r="D195" s="58">
        <f>SUM(D59:D194)</f>
        <v>10466</v>
      </c>
      <c r="E195" s="48"/>
      <c r="F195" s="48"/>
      <c r="G195" s="49"/>
      <c r="H195" s="50"/>
    </row>
    <row r="196" spans="2:13" x14ac:dyDescent="0.25">
      <c r="B196" s="1"/>
      <c r="C196" s="51" t="s">
        <v>308</v>
      </c>
      <c r="D196" s="59"/>
      <c r="E196" s="53"/>
      <c r="F196" s="53"/>
      <c r="G196" s="54"/>
      <c r="H196" s="55"/>
    </row>
    <row r="197" spans="2:13" x14ac:dyDescent="0.25">
      <c r="B197" s="8">
        <v>1</v>
      </c>
      <c r="C197" s="25" t="s">
        <v>108</v>
      </c>
      <c r="D197" s="19">
        <v>52</v>
      </c>
      <c r="E197" s="20">
        <f t="shared" ref="E197:E202" si="12">D197*25</f>
        <v>1300</v>
      </c>
      <c r="F197" s="20">
        <f t="shared" ref="F197:F202" si="13">D197*11.5</f>
        <v>598</v>
      </c>
      <c r="G197" s="21">
        <f>ROUND(D197*0.1,0)*11.5</f>
        <v>57.5</v>
      </c>
      <c r="H197" s="19" t="s">
        <v>0</v>
      </c>
    </row>
    <row r="198" spans="2:13" s="26" customFormat="1" x14ac:dyDescent="0.25">
      <c r="B198" s="19">
        <v>2</v>
      </c>
      <c r="C198" s="25" t="s">
        <v>654</v>
      </c>
      <c r="D198" s="57">
        <v>33</v>
      </c>
      <c r="E198" s="21">
        <f t="shared" si="12"/>
        <v>825</v>
      </c>
      <c r="F198" s="21">
        <f t="shared" si="13"/>
        <v>379.5</v>
      </c>
      <c r="G198" s="21">
        <v>70</v>
      </c>
      <c r="H198" s="19" t="s">
        <v>0</v>
      </c>
      <c r="J198" s="30"/>
      <c r="K198" s="30"/>
      <c r="M198" s="27"/>
    </row>
    <row r="199" spans="2:13" x14ac:dyDescent="0.25">
      <c r="B199" s="8">
        <v>3</v>
      </c>
      <c r="C199" s="25" t="s">
        <v>109</v>
      </c>
      <c r="D199" s="19">
        <v>44</v>
      </c>
      <c r="E199" s="20">
        <f t="shared" si="12"/>
        <v>1100</v>
      </c>
      <c r="F199" s="20">
        <f t="shared" si="13"/>
        <v>506</v>
      </c>
      <c r="G199" s="21">
        <f>ROUND(D199*0.1,0)*11.5</f>
        <v>46</v>
      </c>
      <c r="H199" s="19" t="s">
        <v>0</v>
      </c>
    </row>
    <row r="200" spans="2:13" x14ac:dyDescent="0.25">
      <c r="B200" s="8">
        <v>4</v>
      </c>
      <c r="C200" s="25" t="s">
        <v>110</v>
      </c>
      <c r="D200" s="19">
        <v>133</v>
      </c>
      <c r="E200" s="20">
        <f t="shared" si="12"/>
        <v>3325</v>
      </c>
      <c r="F200" s="20">
        <f t="shared" si="13"/>
        <v>1529.5</v>
      </c>
      <c r="G200" s="21">
        <f>ROUND(D200*0.1,0)*11.5</f>
        <v>149.5</v>
      </c>
      <c r="H200" s="19" t="s">
        <v>0</v>
      </c>
    </row>
    <row r="201" spans="2:13" x14ac:dyDescent="0.25">
      <c r="B201" s="8">
        <v>5</v>
      </c>
      <c r="C201" s="25" t="s">
        <v>111</v>
      </c>
      <c r="D201" s="19">
        <v>35</v>
      </c>
      <c r="E201" s="20">
        <f t="shared" si="12"/>
        <v>875</v>
      </c>
      <c r="F201" s="20">
        <f t="shared" si="13"/>
        <v>402.5</v>
      </c>
      <c r="G201" s="21">
        <f>ROUND(D201*0.1,0)*11.5</f>
        <v>46</v>
      </c>
      <c r="H201" s="19" t="s">
        <v>0</v>
      </c>
    </row>
    <row r="202" spans="2:13" x14ac:dyDescent="0.25">
      <c r="B202" s="8">
        <v>6</v>
      </c>
      <c r="C202" s="25" t="s">
        <v>112</v>
      </c>
      <c r="D202" s="19">
        <v>76</v>
      </c>
      <c r="E202" s="20">
        <f t="shared" si="12"/>
        <v>1900</v>
      </c>
      <c r="F202" s="20">
        <f t="shared" si="13"/>
        <v>874</v>
      </c>
      <c r="G202" s="21">
        <f>ROUND(D202*0.1,0)*11.5</f>
        <v>92</v>
      </c>
      <c r="H202" s="19" t="s">
        <v>0</v>
      </c>
    </row>
    <row r="203" spans="2:13" customFormat="1" x14ac:dyDescent="0.25">
      <c r="B203" s="8">
        <v>7</v>
      </c>
      <c r="C203" s="32" t="s">
        <v>621</v>
      </c>
      <c r="D203" s="33">
        <v>108</v>
      </c>
      <c r="E203" s="34">
        <v>2700</v>
      </c>
      <c r="F203" s="34">
        <v>1242</v>
      </c>
      <c r="G203" s="35">
        <v>126.5</v>
      </c>
      <c r="H203" s="33" t="s">
        <v>0</v>
      </c>
      <c r="J203" s="28"/>
      <c r="K203" s="28"/>
    </row>
    <row r="204" spans="2:13" x14ac:dyDescent="0.25">
      <c r="B204" s="8">
        <v>8</v>
      </c>
      <c r="C204" s="25" t="s">
        <v>113</v>
      </c>
      <c r="D204" s="19">
        <v>45</v>
      </c>
      <c r="E204" s="20">
        <f>D204*25</f>
        <v>1125</v>
      </c>
      <c r="F204" s="20">
        <f>D204*11.5</f>
        <v>517.5</v>
      </c>
      <c r="G204" s="21">
        <f>ROUND(D204*0.1,0)*11.5</f>
        <v>57.5</v>
      </c>
      <c r="H204" s="19" t="s">
        <v>0</v>
      </c>
    </row>
    <row r="205" spans="2:13" x14ac:dyDescent="0.25">
      <c r="B205" s="8">
        <v>9</v>
      </c>
      <c r="C205" s="25" t="s">
        <v>453</v>
      </c>
      <c r="D205" s="19">
        <v>60</v>
      </c>
      <c r="E205" s="20">
        <f>D205*25</f>
        <v>1500</v>
      </c>
      <c r="F205" s="20">
        <f>D205*11.5</f>
        <v>690</v>
      </c>
      <c r="G205" s="21">
        <f>ROUND(D205*0.1,0)*11.5</f>
        <v>69</v>
      </c>
      <c r="H205" s="19" t="s">
        <v>0</v>
      </c>
    </row>
    <row r="206" spans="2:13" ht="36" x14ac:dyDescent="0.25">
      <c r="B206" s="8">
        <v>10</v>
      </c>
      <c r="C206" s="25" t="s">
        <v>579</v>
      </c>
      <c r="D206" s="19">
        <v>239</v>
      </c>
      <c r="E206" s="20">
        <f>D206*25</f>
        <v>5975</v>
      </c>
      <c r="F206" s="20">
        <f>D206*11.5</f>
        <v>2748.5</v>
      </c>
      <c r="G206" s="21">
        <f>ROUND(D206*0.1,0)*11.5</f>
        <v>276</v>
      </c>
      <c r="H206" s="19" t="s">
        <v>0</v>
      </c>
    </row>
    <row r="207" spans="2:13" ht="36" x14ac:dyDescent="0.25">
      <c r="B207" s="8">
        <v>11</v>
      </c>
      <c r="C207" s="25" t="s">
        <v>319</v>
      </c>
      <c r="D207" s="19">
        <v>104</v>
      </c>
      <c r="E207" s="20">
        <f>D207*15</f>
        <v>1560</v>
      </c>
      <c r="F207" s="20">
        <f>D207*11.5</f>
        <v>1196</v>
      </c>
      <c r="G207" s="21">
        <v>364</v>
      </c>
      <c r="H207" s="19" t="s">
        <v>0</v>
      </c>
    </row>
    <row r="208" spans="2:13" x14ac:dyDescent="0.25">
      <c r="B208" s="8">
        <v>12</v>
      </c>
      <c r="C208" s="25" t="s">
        <v>321</v>
      </c>
      <c r="D208" s="19">
        <v>10</v>
      </c>
      <c r="E208" s="20">
        <f>D208*25</f>
        <v>250</v>
      </c>
      <c r="F208" s="20">
        <f>D208*11.5</f>
        <v>115</v>
      </c>
      <c r="G208" s="21">
        <f>ROUND(D208*0.1,0)*11.5</f>
        <v>11.5</v>
      </c>
      <c r="H208" s="19" t="s">
        <v>0</v>
      </c>
    </row>
    <row r="209" spans="2:11" x14ac:dyDescent="0.25">
      <c r="B209" s="8">
        <v>13</v>
      </c>
      <c r="C209" s="36" t="s">
        <v>622</v>
      </c>
      <c r="D209" s="33">
        <v>140</v>
      </c>
      <c r="E209" s="34">
        <v>3500</v>
      </c>
      <c r="F209" s="34">
        <v>1610</v>
      </c>
      <c r="G209" s="35">
        <v>161</v>
      </c>
      <c r="H209" s="33" t="s">
        <v>0</v>
      </c>
    </row>
    <row r="210" spans="2:11" x14ac:dyDescent="0.25">
      <c r="B210" s="8">
        <v>14</v>
      </c>
      <c r="C210" s="25" t="s">
        <v>322</v>
      </c>
      <c r="D210" s="31">
        <v>214</v>
      </c>
      <c r="E210" s="20">
        <f t="shared" ref="E210:E236" si="14">D210*25</f>
        <v>5350</v>
      </c>
      <c r="F210" s="20">
        <f t="shared" ref="F210:F236" si="15">D210*11.5</f>
        <v>2461</v>
      </c>
      <c r="G210" s="21">
        <f t="shared" ref="G210:G216" si="16">ROUND(D210*0.1,0)*11.5</f>
        <v>241.5</v>
      </c>
      <c r="H210" s="19" t="s">
        <v>0</v>
      </c>
    </row>
    <row r="211" spans="2:11" customFormat="1" x14ac:dyDescent="0.25">
      <c r="B211" s="8">
        <v>15</v>
      </c>
      <c r="C211" s="25" t="s">
        <v>606</v>
      </c>
      <c r="D211" s="31">
        <v>225</v>
      </c>
      <c r="E211" s="20">
        <f t="shared" si="14"/>
        <v>5625</v>
      </c>
      <c r="F211" s="20">
        <f t="shared" si="15"/>
        <v>2587.5</v>
      </c>
      <c r="G211" s="21">
        <f t="shared" si="16"/>
        <v>264.5</v>
      </c>
      <c r="H211" s="19" t="s">
        <v>0</v>
      </c>
      <c r="J211" s="28"/>
      <c r="K211" s="28"/>
    </row>
    <row r="212" spans="2:11" ht="36" x14ac:dyDescent="0.25">
      <c r="B212" s="8">
        <v>16</v>
      </c>
      <c r="C212" s="25" t="s">
        <v>323</v>
      </c>
      <c r="D212" s="19">
        <v>145</v>
      </c>
      <c r="E212" s="20">
        <f t="shared" si="14"/>
        <v>3625</v>
      </c>
      <c r="F212" s="20">
        <f t="shared" si="15"/>
        <v>1667.5</v>
      </c>
      <c r="G212" s="21">
        <f t="shared" si="16"/>
        <v>172.5</v>
      </c>
      <c r="H212" s="19" t="s">
        <v>0</v>
      </c>
    </row>
    <row r="213" spans="2:11" ht="36" x14ac:dyDescent="0.25">
      <c r="B213" s="8">
        <v>17</v>
      </c>
      <c r="C213" s="25" t="s">
        <v>324</v>
      </c>
      <c r="D213" s="19">
        <v>115</v>
      </c>
      <c r="E213" s="20">
        <f t="shared" si="14"/>
        <v>2875</v>
      </c>
      <c r="F213" s="20">
        <f t="shared" si="15"/>
        <v>1322.5</v>
      </c>
      <c r="G213" s="21">
        <f t="shared" si="16"/>
        <v>138</v>
      </c>
      <c r="H213" s="19" t="s">
        <v>0</v>
      </c>
    </row>
    <row r="214" spans="2:11" ht="36" x14ac:dyDescent="0.25">
      <c r="B214" s="8">
        <v>18</v>
      </c>
      <c r="C214" s="25" t="s">
        <v>325</v>
      </c>
      <c r="D214" s="31">
        <v>25</v>
      </c>
      <c r="E214" s="20">
        <f t="shared" si="14"/>
        <v>625</v>
      </c>
      <c r="F214" s="20">
        <f t="shared" si="15"/>
        <v>287.5</v>
      </c>
      <c r="G214" s="21">
        <f t="shared" si="16"/>
        <v>34.5</v>
      </c>
      <c r="H214" s="19" t="s">
        <v>0</v>
      </c>
    </row>
    <row r="215" spans="2:11" ht="36" x14ac:dyDescent="0.25">
      <c r="B215" s="8">
        <v>19</v>
      </c>
      <c r="C215" s="25" t="s">
        <v>320</v>
      </c>
      <c r="D215" s="19">
        <v>50</v>
      </c>
      <c r="E215" s="20">
        <f t="shared" si="14"/>
        <v>1250</v>
      </c>
      <c r="F215" s="20">
        <f t="shared" si="15"/>
        <v>575</v>
      </c>
      <c r="G215" s="21">
        <f t="shared" si="16"/>
        <v>57.5</v>
      </c>
      <c r="H215" s="19" t="s">
        <v>0</v>
      </c>
    </row>
    <row r="216" spans="2:11" ht="36" x14ac:dyDescent="0.25">
      <c r="B216" s="8">
        <v>20</v>
      </c>
      <c r="C216" s="25" t="s">
        <v>605</v>
      </c>
      <c r="D216" s="31">
        <v>350</v>
      </c>
      <c r="E216" s="20">
        <f t="shared" si="14"/>
        <v>8750</v>
      </c>
      <c r="F216" s="20">
        <f t="shared" si="15"/>
        <v>4025</v>
      </c>
      <c r="G216" s="21">
        <f t="shared" si="16"/>
        <v>402.5</v>
      </c>
      <c r="H216" s="19" t="s">
        <v>0</v>
      </c>
    </row>
    <row r="217" spans="2:11" x14ac:dyDescent="0.25">
      <c r="B217" s="8">
        <v>21</v>
      </c>
      <c r="C217" s="25" t="s">
        <v>471</v>
      </c>
      <c r="D217" s="19">
        <v>22</v>
      </c>
      <c r="E217" s="20">
        <f t="shared" si="14"/>
        <v>550</v>
      </c>
      <c r="F217" s="20">
        <f t="shared" si="15"/>
        <v>253</v>
      </c>
      <c r="G217" s="21">
        <f t="shared" ref="G217:G236" si="17">ROUND(D217*0.1,0)*11.5</f>
        <v>23</v>
      </c>
      <c r="H217" s="19" t="s">
        <v>0</v>
      </c>
    </row>
    <row r="218" spans="2:11" x14ac:dyDescent="0.25">
      <c r="B218" s="8">
        <v>22</v>
      </c>
      <c r="C218" s="25" t="s">
        <v>114</v>
      </c>
      <c r="D218" s="31">
        <v>19</v>
      </c>
      <c r="E218" s="20">
        <f t="shared" si="14"/>
        <v>475</v>
      </c>
      <c r="F218" s="20">
        <f t="shared" si="15"/>
        <v>218.5</v>
      </c>
      <c r="G218" s="21">
        <f t="shared" si="17"/>
        <v>23</v>
      </c>
      <c r="H218" s="19" t="s">
        <v>0</v>
      </c>
    </row>
    <row r="219" spans="2:11" x14ac:dyDescent="0.25">
      <c r="B219" s="8">
        <v>23</v>
      </c>
      <c r="C219" s="25" t="s">
        <v>115</v>
      </c>
      <c r="D219" s="19">
        <v>249</v>
      </c>
      <c r="E219" s="20">
        <f t="shared" si="14"/>
        <v>6225</v>
      </c>
      <c r="F219" s="20">
        <f t="shared" si="15"/>
        <v>2863.5</v>
      </c>
      <c r="G219" s="21">
        <f t="shared" si="17"/>
        <v>287.5</v>
      </c>
      <c r="H219" s="19" t="s">
        <v>0</v>
      </c>
    </row>
    <row r="220" spans="2:11" x14ac:dyDescent="0.25">
      <c r="B220" s="8">
        <v>24</v>
      </c>
      <c r="C220" s="25" t="s">
        <v>116</v>
      </c>
      <c r="D220" s="19">
        <v>114</v>
      </c>
      <c r="E220" s="20">
        <f t="shared" si="14"/>
        <v>2850</v>
      </c>
      <c r="F220" s="20">
        <f t="shared" si="15"/>
        <v>1311</v>
      </c>
      <c r="G220" s="21">
        <f t="shared" si="17"/>
        <v>126.5</v>
      </c>
      <c r="H220" s="19" t="s">
        <v>0</v>
      </c>
    </row>
    <row r="221" spans="2:11" ht="36" x14ac:dyDescent="0.25">
      <c r="B221" s="8">
        <v>25</v>
      </c>
      <c r="C221" s="25" t="s">
        <v>580</v>
      </c>
      <c r="D221" s="19">
        <v>58</v>
      </c>
      <c r="E221" s="20">
        <f t="shared" si="14"/>
        <v>1450</v>
      </c>
      <c r="F221" s="20">
        <f t="shared" si="15"/>
        <v>667</v>
      </c>
      <c r="G221" s="21">
        <f t="shared" si="17"/>
        <v>69</v>
      </c>
      <c r="H221" s="19" t="s">
        <v>0</v>
      </c>
    </row>
    <row r="222" spans="2:11" x14ac:dyDescent="0.25">
      <c r="B222" s="8">
        <v>26</v>
      </c>
      <c r="C222" s="25" t="s">
        <v>326</v>
      </c>
      <c r="D222" s="19">
        <v>69</v>
      </c>
      <c r="E222" s="20">
        <f t="shared" si="14"/>
        <v>1725</v>
      </c>
      <c r="F222" s="20">
        <f t="shared" si="15"/>
        <v>793.5</v>
      </c>
      <c r="G222" s="21">
        <f t="shared" si="17"/>
        <v>80.5</v>
      </c>
      <c r="H222" s="19" t="s">
        <v>0</v>
      </c>
    </row>
    <row r="223" spans="2:11" x14ac:dyDescent="0.25">
      <c r="B223" s="8">
        <v>27</v>
      </c>
      <c r="C223" s="25" t="s">
        <v>327</v>
      </c>
      <c r="D223" s="19">
        <v>22</v>
      </c>
      <c r="E223" s="20">
        <f t="shared" si="14"/>
        <v>550</v>
      </c>
      <c r="F223" s="20">
        <f t="shared" si="15"/>
        <v>253</v>
      </c>
      <c r="G223" s="21">
        <f t="shared" si="17"/>
        <v>23</v>
      </c>
      <c r="H223" s="19" t="s">
        <v>0</v>
      </c>
    </row>
    <row r="224" spans="2:11" x14ac:dyDescent="0.25">
      <c r="B224" s="8">
        <v>28</v>
      </c>
      <c r="C224" s="25" t="s">
        <v>328</v>
      </c>
      <c r="D224" s="19">
        <v>110</v>
      </c>
      <c r="E224" s="20">
        <f t="shared" si="14"/>
        <v>2750</v>
      </c>
      <c r="F224" s="20">
        <f t="shared" si="15"/>
        <v>1265</v>
      </c>
      <c r="G224" s="21">
        <f t="shared" si="17"/>
        <v>126.5</v>
      </c>
      <c r="H224" s="19" t="s">
        <v>0</v>
      </c>
    </row>
    <row r="225" spans="2:11" x14ac:dyDescent="0.25">
      <c r="B225" s="8">
        <v>29</v>
      </c>
      <c r="C225" s="25" t="s">
        <v>329</v>
      </c>
      <c r="D225" s="19">
        <v>90</v>
      </c>
      <c r="E225" s="20">
        <f t="shared" si="14"/>
        <v>2250</v>
      </c>
      <c r="F225" s="20">
        <f t="shared" si="15"/>
        <v>1035</v>
      </c>
      <c r="G225" s="21">
        <f t="shared" si="17"/>
        <v>103.5</v>
      </c>
      <c r="H225" s="19" t="s">
        <v>0</v>
      </c>
    </row>
    <row r="226" spans="2:11" x14ac:dyDescent="0.25">
      <c r="B226" s="8">
        <v>30</v>
      </c>
      <c r="C226" s="25" t="s">
        <v>117</v>
      </c>
      <c r="D226" s="19">
        <v>55</v>
      </c>
      <c r="E226" s="20">
        <f t="shared" si="14"/>
        <v>1375</v>
      </c>
      <c r="F226" s="20">
        <f t="shared" si="15"/>
        <v>632.5</v>
      </c>
      <c r="G226" s="21">
        <f t="shared" si="17"/>
        <v>69</v>
      </c>
      <c r="H226" s="19" t="s">
        <v>0</v>
      </c>
    </row>
    <row r="227" spans="2:11" x14ac:dyDescent="0.25">
      <c r="B227" s="8">
        <v>31</v>
      </c>
      <c r="C227" s="25" t="s">
        <v>118</v>
      </c>
      <c r="D227" s="19">
        <v>44</v>
      </c>
      <c r="E227" s="20">
        <f t="shared" si="14"/>
        <v>1100</v>
      </c>
      <c r="F227" s="20">
        <f t="shared" si="15"/>
        <v>506</v>
      </c>
      <c r="G227" s="21">
        <f t="shared" si="17"/>
        <v>46</v>
      </c>
      <c r="H227" s="19" t="s">
        <v>0</v>
      </c>
    </row>
    <row r="228" spans="2:11" x14ac:dyDescent="0.25">
      <c r="B228" s="8">
        <v>32</v>
      </c>
      <c r="C228" s="25" t="s">
        <v>119</v>
      </c>
      <c r="D228" s="19">
        <v>48</v>
      </c>
      <c r="E228" s="20">
        <f t="shared" si="14"/>
        <v>1200</v>
      </c>
      <c r="F228" s="20">
        <f t="shared" si="15"/>
        <v>552</v>
      </c>
      <c r="G228" s="21">
        <f t="shared" si="17"/>
        <v>57.5</v>
      </c>
      <c r="H228" s="19" t="s">
        <v>0</v>
      </c>
    </row>
    <row r="229" spans="2:11" x14ac:dyDescent="0.25">
      <c r="B229" s="8">
        <v>33</v>
      </c>
      <c r="C229" s="25" t="s">
        <v>120</v>
      </c>
      <c r="D229" s="19">
        <v>82</v>
      </c>
      <c r="E229" s="20">
        <f t="shared" si="14"/>
        <v>2050</v>
      </c>
      <c r="F229" s="20">
        <f t="shared" si="15"/>
        <v>943</v>
      </c>
      <c r="G229" s="21">
        <f t="shared" si="17"/>
        <v>92</v>
      </c>
      <c r="H229" s="19" t="s">
        <v>0</v>
      </c>
    </row>
    <row r="230" spans="2:11" x14ac:dyDescent="0.25">
      <c r="B230" s="8">
        <v>34</v>
      </c>
      <c r="C230" s="25" t="s">
        <v>121</v>
      </c>
      <c r="D230" s="19">
        <v>17</v>
      </c>
      <c r="E230" s="20">
        <f t="shared" si="14"/>
        <v>425</v>
      </c>
      <c r="F230" s="20">
        <f t="shared" si="15"/>
        <v>195.5</v>
      </c>
      <c r="G230" s="21">
        <f t="shared" si="17"/>
        <v>23</v>
      </c>
      <c r="H230" s="19" t="s">
        <v>0</v>
      </c>
    </row>
    <row r="231" spans="2:11" x14ac:dyDescent="0.25">
      <c r="B231" s="8">
        <v>35</v>
      </c>
      <c r="C231" s="25" t="s">
        <v>122</v>
      </c>
      <c r="D231" s="19">
        <v>56</v>
      </c>
      <c r="E231" s="20">
        <f t="shared" si="14"/>
        <v>1400</v>
      </c>
      <c r="F231" s="20">
        <f t="shared" si="15"/>
        <v>644</v>
      </c>
      <c r="G231" s="21">
        <f t="shared" si="17"/>
        <v>69</v>
      </c>
      <c r="H231" s="19" t="s">
        <v>0</v>
      </c>
    </row>
    <row r="232" spans="2:11" ht="36" x14ac:dyDescent="0.25">
      <c r="B232" s="8">
        <v>36</v>
      </c>
      <c r="C232" s="25" t="s">
        <v>630</v>
      </c>
      <c r="D232" s="31">
        <v>80</v>
      </c>
      <c r="E232" s="20">
        <f t="shared" si="14"/>
        <v>2000</v>
      </c>
      <c r="F232" s="20">
        <f t="shared" si="15"/>
        <v>920</v>
      </c>
      <c r="G232" s="21">
        <f t="shared" si="17"/>
        <v>92</v>
      </c>
      <c r="H232" s="19" t="s">
        <v>0</v>
      </c>
    </row>
    <row r="233" spans="2:11" ht="36" x14ac:dyDescent="0.25">
      <c r="B233" s="8">
        <v>37</v>
      </c>
      <c r="C233" s="25" t="s">
        <v>631</v>
      </c>
      <c r="D233" s="31">
        <v>216</v>
      </c>
      <c r="E233" s="20">
        <f t="shared" si="14"/>
        <v>5400</v>
      </c>
      <c r="F233" s="20">
        <f t="shared" si="15"/>
        <v>2484</v>
      </c>
      <c r="G233" s="21">
        <f t="shared" si="17"/>
        <v>253</v>
      </c>
      <c r="H233" s="19" t="s">
        <v>0</v>
      </c>
    </row>
    <row r="234" spans="2:11" x14ac:dyDescent="0.25">
      <c r="B234" s="8">
        <v>38</v>
      </c>
      <c r="C234" s="25" t="s">
        <v>454</v>
      </c>
      <c r="D234" s="19">
        <v>22</v>
      </c>
      <c r="E234" s="20">
        <f t="shared" si="14"/>
        <v>550</v>
      </c>
      <c r="F234" s="20">
        <f t="shared" si="15"/>
        <v>253</v>
      </c>
      <c r="G234" s="21">
        <f t="shared" si="17"/>
        <v>23</v>
      </c>
      <c r="H234" s="19" t="s">
        <v>0</v>
      </c>
    </row>
    <row r="235" spans="2:11" x14ac:dyDescent="0.25">
      <c r="B235" s="8">
        <v>39</v>
      </c>
      <c r="C235" s="25" t="s">
        <v>455</v>
      </c>
      <c r="D235" s="19">
        <v>122</v>
      </c>
      <c r="E235" s="20">
        <f t="shared" si="14"/>
        <v>3050</v>
      </c>
      <c r="F235" s="20">
        <f t="shared" si="15"/>
        <v>1403</v>
      </c>
      <c r="G235" s="21">
        <f t="shared" si="17"/>
        <v>138</v>
      </c>
      <c r="H235" s="19" t="s">
        <v>0</v>
      </c>
    </row>
    <row r="236" spans="2:11" ht="24.5" customHeight="1" x14ac:dyDescent="0.25">
      <c r="B236" s="8">
        <v>40</v>
      </c>
      <c r="C236" s="25" t="s">
        <v>456</v>
      </c>
      <c r="D236" s="19">
        <v>184</v>
      </c>
      <c r="E236" s="20">
        <f t="shared" si="14"/>
        <v>4600</v>
      </c>
      <c r="F236" s="20">
        <f t="shared" si="15"/>
        <v>2116</v>
      </c>
      <c r="G236" s="21">
        <f t="shared" si="17"/>
        <v>207</v>
      </c>
      <c r="H236" s="19" t="s">
        <v>0</v>
      </c>
    </row>
    <row r="237" spans="2:11" customFormat="1" ht="19" customHeight="1" x14ac:dyDescent="0.25">
      <c r="B237" s="8">
        <v>41</v>
      </c>
      <c r="C237" s="32" t="s">
        <v>637</v>
      </c>
      <c r="D237" s="33">
        <v>22</v>
      </c>
      <c r="E237" s="34">
        <v>550</v>
      </c>
      <c r="F237" s="34">
        <v>253</v>
      </c>
      <c r="G237" s="35">
        <v>23</v>
      </c>
      <c r="H237" s="33" t="s">
        <v>0</v>
      </c>
      <c r="J237" s="28"/>
      <c r="K237" s="28"/>
    </row>
    <row r="238" spans="2:11" x14ac:dyDescent="0.25">
      <c r="B238" s="8">
        <v>42</v>
      </c>
      <c r="C238" s="25" t="s">
        <v>457</v>
      </c>
      <c r="D238" s="19">
        <v>62</v>
      </c>
      <c r="E238" s="20">
        <f t="shared" ref="E238:E269" si="18">D238*25</f>
        <v>1550</v>
      </c>
      <c r="F238" s="20">
        <f t="shared" ref="F238:F269" si="19">D238*11.5</f>
        <v>713</v>
      </c>
      <c r="G238" s="21">
        <f t="shared" ref="G238:G264" si="20">ROUND(D238*0.1,0)*11.5</f>
        <v>69</v>
      </c>
      <c r="H238" s="19" t="s">
        <v>0</v>
      </c>
    </row>
    <row r="239" spans="2:11" x14ac:dyDescent="0.25">
      <c r="B239" s="8">
        <v>43</v>
      </c>
      <c r="C239" s="25" t="s">
        <v>458</v>
      </c>
      <c r="D239" s="19">
        <v>110</v>
      </c>
      <c r="E239" s="20">
        <f t="shared" si="18"/>
        <v>2750</v>
      </c>
      <c r="F239" s="20">
        <f t="shared" si="19"/>
        <v>1265</v>
      </c>
      <c r="G239" s="21">
        <f t="shared" si="20"/>
        <v>126.5</v>
      </c>
      <c r="H239" s="19" t="s">
        <v>0</v>
      </c>
    </row>
    <row r="240" spans="2:11" x14ac:dyDescent="0.25">
      <c r="B240" s="8">
        <v>44</v>
      </c>
      <c r="C240" s="25" t="s">
        <v>459</v>
      </c>
      <c r="D240" s="19">
        <v>123</v>
      </c>
      <c r="E240" s="20">
        <f t="shared" si="18"/>
        <v>3075</v>
      </c>
      <c r="F240" s="20">
        <f t="shared" si="19"/>
        <v>1414.5</v>
      </c>
      <c r="G240" s="21">
        <f t="shared" si="20"/>
        <v>138</v>
      </c>
      <c r="H240" s="19" t="s">
        <v>0</v>
      </c>
    </row>
    <row r="241" spans="2:13" ht="36" x14ac:dyDescent="0.25">
      <c r="B241" s="8">
        <v>45</v>
      </c>
      <c r="C241" s="25" t="s">
        <v>460</v>
      </c>
      <c r="D241" s="19">
        <v>80</v>
      </c>
      <c r="E241" s="20">
        <f t="shared" si="18"/>
        <v>2000</v>
      </c>
      <c r="F241" s="20">
        <f t="shared" si="19"/>
        <v>920</v>
      </c>
      <c r="G241" s="21">
        <f t="shared" si="20"/>
        <v>92</v>
      </c>
      <c r="H241" s="19" t="s">
        <v>0</v>
      </c>
    </row>
    <row r="242" spans="2:13" ht="36" x14ac:dyDescent="0.25">
      <c r="B242" s="8">
        <v>46</v>
      </c>
      <c r="C242" s="25" t="s">
        <v>461</v>
      </c>
      <c r="D242" s="19">
        <v>76</v>
      </c>
      <c r="E242" s="20">
        <f t="shared" si="18"/>
        <v>1900</v>
      </c>
      <c r="F242" s="20">
        <f t="shared" si="19"/>
        <v>874</v>
      </c>
      <c r="G242" s="21">
        <f t="shared" si="20"/>
        <v>92</v>
      </c>
      <c r="H242" s="19" t="s">
        <v>0</v>
      </c>
    </row>
    <row r="243" spans="2:13" ht="36" x14ac:dyDescent="0.25">
      <c r="B243" s="8">
        <v>47</v>
      </c>
      <c r="C243" s="25" t="s">
        <v>462</v>
      </c>
      <c r="D243" s="19">
        <v>20</v>
      </c>
      <c r="E243" s="20">
        <f t="shared" si="18"/>
        <v>500</v>
      </c>
      <c r="F243" s="20">
        <f t="shared" si="19"/>
        <v>230</v>
      </c>
      <c r="G243" s="21">
        <f t="shared" si="20"/>
        <v>23</v>
      </c>
      <c r="H243" s="19" t="s">
        <v>0</v>
      </c>
    </row>
    <row r="244" spans="2:13" x14ac:dyDescent="0.25">
      <c r="B244" s="8">
        <v>48</v>
      </c>
      <c r="C244" s="25" t="s">
        <v>463</v>
      </c>
      <c r="D244" s="19">
        <v>33</v>
      </c>
      <c r="E244" s="20">
        <f t="shared" si="18"/>
        <v>825</v>
      </c>
      <c r="F244" s="20">
        <f t="shared" si="19"/>
        <v>379.5</v>
      </c>
      <c r="G244" s="21">
        <f t="shared" si="20"/>
        <v>34.5</v>
      </c>
      <c r="H244" s="19" t="s">
        <v>0</v>
      </c>
    </row>
    <row r="245" spans="2:13" ht="36" x14ac:dyDescent="0.25">
      <c r="B245" s="8">
        <v>49</v>
      </c>
      <c r="C245" s="25" t="s">
        <v>330</v>
      </c>
      <c r="D245" s="19">
        <v>35</v>
      </c>
      <c r="E245" s="20">
        <f t="shared" si="18"/>
        <v>875</v>
      </c>
      <c r="F245" s="20">
        <f t="shared" si="19"/>
        <v>402.5</v>
      </c>
      <c r="G245" s="21">
        <f t="shared" si="20"/>
        <v>46</v>
      </c>
      <c r="H245" s="19" t="s">
        <v>0</v>
      </c>
    </row>
    <row r="246" spans="2:13" x14ac:dyDescent="0.25">
      <c r="B246" s="8">
        <v>50</v>
      </c>
      <c r="C246" s="25" t="s">
        <v>123</v>
      </c>
      <c r="D246" s="19">
        <v>65</v>
      </c>
      <c r="E246" s="20">
        <f t="shared" si="18"/>
        <v>1625</v>
      </c>
      <c r="F246" s="20">
        <f t="shared" si="19"/>
        <v>747.5</v>
      </c>
      <c r="G246" s="21">
        <f t="shared" si="20"/>
        <v>80.5</v>
      </c>
      <c r="H246" s="19" t="s">
        <v>0</v>
      </c>
    </row>
    <row r="247" spans="2:13" x14ac:dyDescent="0.25">
      <c r="B247" s="8">
        <v>51</v>
      </c>
      <c r="C247" s="25" t="s">
        <v>124</v>
      </c>
      <c r="D247" s="56">
        <v>80</v>
      </c>
      <c r="E247" s="20">
        <f t="shared" si="18"/>
        <v>2000</v>
      </c>
      <c r="F247" s="20">
        <f t="shared" si="19"/>
        <v>920</v>
      </c>
      <c r="G247" s="21">
        <f t="shared" si="20"/>
        <v>92</v>
      </c>
      <c r="H247" s="19" t="s">
        <v>0</v>
      </c>
    </row>
    <row r="248" spans="2:13" ht="36" x14ac:dyDescent="0.25">
      <c r="B248" s="8">
        <v>52</v>
      </c>
      <c r="C248" s="25" t="s">
        <v>125</v>
      </c>
      <c r="D248" s="19">
        <v>64</v>
      </c>
      <c r="E248" s="20">
        <f t="shared" si="18"/>
        <v>1600</v>
      </c>
      <c r="F248" s="20">
        <f t="shared" si="19"/>
        <v>736</v>
      </c>
      <c r="G248" s="21">
        <f t="shared" si="20"/>
        <v>69</v>
      </c>
      <c r="H248" s="19" t="s">
        <v>0</v>
      </c>
    </row>
    <row r="249" spans="2:13" x14ac:dyDescent="0.25">
      <c r="B249" s="8">
        <v>53</v>
      </c>
      <c r="C249" s="25" t="s">
        <v>126</v>
      </c>
      <c r="D249" s="19">
        <v>120</v>
      </c>
      <c r="E249" s="20">
        <f t="shared" si="18"/>
        <v>3000</v>
      </c>
      <c r="F249" s="20">
        <f t="shared" si="19"/>
        <v>1380</v>
      </c>
      <c r="G249" s="21">
        <f t="shared" si="20"/>
        <v>138</v>
      </c>
      <c r="H249" s="19" t="s">
        <v>0</v>
      </c>
    </row>
    <row r="250" spans="2:13" x14ac:dyDescent="0.25">
      <c r="B250" s="8">
        <v>54</v>
      </c>
      <c r="C250" s="25" t="s">
        <v>127</v>
      </c>
      <c r="D250" s="57">
        <v>360</v>
      </c>
      <c r="E250" s="20">
        <f t="shared" si="18"/>
        <v>9000</v>
      </c>
      <c r="F250" s="20">
        <f t="shared" si="19"/>
        <v>4140</v>
      </c>
      <c r="G250" s="21">
        <f t="shared" si="20"/>
        <v>414</v>
      </c>
      <c r="H250" s="19" t="s">
        <v>0</v>
      </c>
    </row>
    <row r="251" spans="2:13" x14ac:dyDescent="0.25">
      <c r="B251" s="8">
        <v>55</v>
      </c>
      <c r="C251" s="25" t="s">
        <v>128</v>
      </c>
      <c r="D251" s="56">
        <v>150</v>
      </c>
      <c r="E251" s="20">
        <f t="shared" si="18"/>
        <v>3750</v>
      </c>
      <c r="F251" s="20">
        <f t="shared" si="19"/>
        <v>1725</v>
      </c>
      <c r="G251" s="21">
        <f t="shared" si="20"/>
        <v>172.5</v>
      </c>
      <c r="H251" s="19" t="s">
        <v>0</v>
      </c>
    </row>
    <row r="252" spans="2:13" x14ac:dyDescent="0.25">
      <c r="B252" s="8">
        <v>56</v>
      </c>
      <c r="C252" s="25" t="s">
        <v>129</v>
      </c>
      <c r="D252" s="31">
        <v>52</v>
      </c>
      <c r="E252" s="20">
        <f t="shared" si="18"/>
        <v>1300</v>
      </c>
      <c r="F252" s="20">
        <f t="shared" si="19"/>
        <v>598</v>
      </c>
      <c r="G252" s="21">
        <f t="shared" si="20"/>
        <v>57.5</v>
      </c>
      <c r="H252" s="19" t="s">
        <v>0</v>
      </c>
    </row>
    <row r="253" spans="2:13" x14ac:dyDescent="0.25">
      <c r="B253" s="8">
        <v>57</v>
      </c>
      <c r="C253" s="25" t="s">
        <v>130</v>
      </c>
      <c r="D253" s="19">
        <v>163</v>
      </c>
      <c r="E253" s="20">
        <f t="shared" si="18"/>
        <v>4075</v>
      </c>
      <c r="F253" s="20">
        <f t="shared" si="19"/>
        <v>1874.5</v>
      </c>
      <c r="G253" s="21">
        <f t="shared" si="20"/>
        <v>184</v>
      </c>
      <c r="H253" s="19" t="s">
        <v>0</v>
      </c>
    </row>
    <row r="254" spans="2:13" x14ac:dyDescent="0.25">
      <c r="B254" s="8">
        <v>58</v>
      </c>
      <c r="C254" s="25" t="s">
        <v>131</v>
      </c>
      <c r="D254" s="31">
        <v>11</v>
      </c>
      <c r="E254" s="20">
        <f t="shared" si="18"/>
        <v>275</v>
      </c>
      <c r="F254" s="20">
        <f t="shared" si="19"/>
        <v>126.5</v>
      </c>
      <c r="G254" s="21">
        <f t="shared" si="20"/>
        <v>11.5</v>
      </c>
      <c r="H254" s="19" t="s">
        <v>0</v>
      </c>
    </row>
    <row r="255" spans="2:13" x14ac:dyDescent="0.25">
      <c r="B255" s="8">
        <v>59</v>
      </c>
      <c r="C255" s="25" t="s">
        <v>132</v>
      </c>
      <c r="D255" s="19">
        <v>50</v>
      </c>
      <c r="E255" s="20">
        <f t="shared" si="18"/>
        <v>1250</v>
      </c>
      <c r="F255" s="20">
        <f t="shared" si="19"/>
        <v>575</v>
      </c>
      <c r="G255" s="21">
        <f t="shared" si="20"/>
        <v>57.5</v>
      </c>
      <c r="H255" s="19" t="s">
        <v>0</v>
      </c>
    </row>
    <row r="256" spans="2:13" s="90" customFormat="1" ht="36" x14ac:dyDescent="0.25">
      <c r="B256" s="8">
        <v>60</v>
      </c>
      <c r="C256" s="92" t="s">
        <v>107</v>
      </c>
      <c r="D256" s="91">
        <v>103</v>
      </c>
      <c r="E256" s="93">
        <f t="shared" si="18"/>
        <v>2575</v>
      </c>
      <c r="F256" s="93">
        <f t="shared" si="19"/>
        <v>1184.5</v>
      </c>
      <c r="G256" s="94">
        <f t="shared" si="20"/>
        <v>115</v>
      </c>
      <c r="H256" s="91" t="s">
        <v>0</v>
      </c>
      <c r="J256" s="95"/>
      <c r="K256" s="95"/>
      <c r="M256" s="96"/>
    </row>
    <row r="257" spans="2:13" s="90" customFormat="1" ht="36" x14ac:dyDescent="0.25">
      <c r="B257" s="8">
        <v>61</v>
      </c>
      <c r="C257" s="97" t="s">
        <v>91</v>
      </c>
      <c r="D257" s="100">
        <v>115</v>
      </c>
      <c r="E257" s="99">
        <f t="shared" si="18"/>
        <v>2875</v>
      </c>
      <c r="F257" s="99">
        <f t="shared" si="19"/>
        <v>1322.5</v>
      </c>
      <c r="G257" s="88">
        <f t="shared" si="20"/>
        <v>138</v>
      </c>
      <c r="H257" s="100" t="s">
        <v>0</v>
      </c>
      <c r="J257" s="95"/>
      <c r="K257" s="95"/>
      <c r="M257" s="96"/>
    </row>
    <row r="258" spans="2:13" s="90" customFormat="1" ht="54" x14ac:dyDescent="0.25">
      <c r="B258" s="8">
        <v>62</v>
      </c>
      <c r="C258" s="97" t="s">
        <v>92</v>
      </c>
      <c r="D258" s="98">
        <v>294</v>
      </c>
      <c r="E258" s="99">
        <f t="shared" si="18"/>
        <v>7350</v>
      </c>
      <c r="F258" s="99">
        <f t="shared" si="19"/>
        <v>3381</v>
      </c>
      <c r="G258" s="88">
        <f t="shared" si="20"/>
        <v>333.5</v>
      </c>
      <c r="H258" s="100" t="s">
        <v>0</v>
      </c>
      <c r="J258" s="95"/>
      <c r="K258" s="95"/>
      <c r="M258" s="96"/>
    </row>
    <row r="259" spans="2:13" s="90" customFormat="1" ht="54" x14ac:dyDescent="0.25">
      <c r="B259" s="8">
        <v>63</v>
      </c>
      <c r="C259" s="97" t="s">
        <v>92</v>
      </c>
      <c r="D259" s="98">
        <v>294</v>
      </c>
      <c r="E259" s="99">
        <f t="shared" si="18"/>
        <v>7350</v>
      </c>
      <c r="F259" s="99">
        <f t="shared" si="19"/>
        <v>3381</v>
      </c>
      <c r="G259" s="88">
        <f t="shared" si="20"/>
        <v>333.5</v>
      </c>
      <c r="H259" s="100" t="s">
        <v>0</v>
      </c>
      <c r="J259" s="95"/>
      <c r="K259" s="95"/>
      <c r="M259" s="96"/>
    </row>
    <row r="260" spans="2:13" s="90" customFormat="1" ht="54" x14ac:dyDescent="0.25">
      <c r="B260" s="8">
        <v>64</v>
      </c>
      <c r="C260" s="97" t="s">
        <v>92</v>
      </c>
      <c r="D260" s="98">
        <v>195</v>
      </c>
      <c r="E260" s="99">
        <f t="shared" si="18"/>
        <v>4875</v>
      </c>
      <c r="F260" s="99">
        <f t="shared" si="19"/>
        <v>2242.5</v>
      </c>
      <c r="G260" s="88">
        <f t="shared" si="20"/>
        <v>230</v>
      </c>
      <c r="H260" s="100" t="s">
        <v>0</v>
      </c>
      <c r="J260" s="95"/>
      <c r="K260" s="95"/>
      <c r="M260" s="96"/>
    </row>
    <row r="261" spans="2:13" s="90" customFormat="1" ht="54" x14ac:dyDescent="0.25">
      <c r="B261" s="8">
        <v>65</v>
      </c>
      <c r="C261" s="97" t="s">
        <v>92</v>
      </c>
      <c r="D261" s="98">
        <v>195</v>
      </c>
      <c r="E261" s="99">
        <f t="shared" si="18"/>
        <v>4875</v>
      </c>
      <c r="F261" s="99">
        <f t="shared" si="19"/>
        <v>2242.5</v>
      </c>
      <c r="G261" s="88">
        <f t="shared" si="20"/>
        <v>230</v>
      </c>
      <c r="H261" s="100" t="s">
        <v>0</v>
      </c>
      <c r="J261" s="95"/>
      <c r="K261" s="95"/>
      <c r="M261" s="96"/>
    </row>
    <row r="262" spans="2:13" s="90" customFormat="1" ht="36" x14ac:dyDescent="0.25">
      <c r="B262" s="8">
        <v>66</v>
      </c>
      <c r="C262" s="97" t="s">
        <v>93</v>
      </c>
      <c r="D262" s="100">
        <v>81</v>
      </c>
      <c r="E262" s="99">
        <f t="shared" si="18"/>
        <v>2025</v>
      </c>
      <c r="F262" s="99">
        <f t="shared" si="19"/>
        <v>931.5</v>
      </c>
      <c r="G262" s="88">
        <f t="shared" si="20"/>
        <v>92</v>
      </c>
      <c r="H262" s="100" t="s">
        <v>0</v>
      </c>
      <c r="J262" s="95"/>
      <c r="K262" s="95"/>
      <c r="M262" s="96"/>
    </row>
    <row r="263" spans="2:13" s="90" customFormat="1" x14ac:dyDescent="0.25">
      <c r="B263" s="8">
        <v>67</v>
      </c>
      <c r="C263" s="97" t="s">
        <v>94</v>
      </c>
      <c r="D263" s="100">
        <v>43</v>
      </c>
      <c r="E263" s="99">
        <f t="shared" si="18"/>
        <v>1075</v>
      </c>
      <c r="F263" s="99">
        <f t="shared" si="19"/>
        <v>494.5</v>
      </c>
      <c r="G263" s="88">
        <f t="shared" si="20"/>
        <v>46</v>
      </c>
      <c r="H263" s="100" t="s">
        <v>0</v>
      </c>
      <c r="J263" s="95"/>
      <c r="K263" s="95"/>
      <c r="M263" s="96"/>
    </row>
    <row r="264" spans="2:13" s="90" customFormat="1" ht="36" x14ac:dyDescent="0.25">
      <c r="B264" s="8">
        <v>68</v>
      </c>
      <c r="C264" s="97" t="s">
        <v>95</v>
      </c>
      <c r="D264" s="100">
        <v>128</v>
      </c>
      <c r="E264" s="99">
        <f t="shared" si="18"/>
        <v>3200</v>
      </c>
      <c r="F264" s="99">
        <f t="shared" si="19"/>
        <v>1472</v>
      </c>
      <c r="G264" s="88">
        <f t="shared" si="20"/>
        <v>149.5</v>
      </c>
      <c r="H264" s="100" t="s">
        <v>0</v>
      </c>
      <c r="J264" s="95"/>
      <c r="K264" s="95"/>
      <c r="M264" s="96"/>
    </row>
    <row r="265" spans="2:13" s="26" customFormat="1" x14ac:dyDescent="0.25">
      <c r="B265" s="19">
        <v>69</v>
      </c>
      <c r="C265" s="25" t="s">
        <v>656</v>
      </c>
      <c r="D265" s="57">
        <v>124</v>
      </c>
      <c r="E265" s="21">
        <f t="shared" si="18"/>
        <v>3100</v>
      </c>
      <c r="F265" s="21">
        <f t="shared" si="19"/>
        <v>1426</v>
      </c>
      <c r="G265" s="21">
        <v>227.5</v>
      </c>
      <c r="H265" s="19" t="s">
        <v>0</v>
      </c>
      <c r="J265" s="30"/>
      <c r="K265" s="30"/>
      <c r="M265" s="27"/>
    </row>
    <row r="266" spans="2:13" s="26" customFormat="1" x14ac:dyDescent="0.25">
      <c r="B266" s="19">
        <v>70</v>
      </c>
      <c r="C266" s="25" t="s">
        <v>657</v>
      </c>
      <c r="D266" s="57">
        <v>231</v>
      </c>
      <c r="E266" s="21">
        <f t="shared" si="18"/>
        <v>5775</v>
      </c>
      <c r="F266" s="21">
        <f t="shared" si="19"/>
        <v>2656.5</v>
      </c>
      <c r="G266" s="21">
        <v>420</v>
      </c>
      <c r="H266" s="19" t="s">
        <v>0</v>
      </c>
      <c r="J266" s="30"/>
      <c r="K266" s="30"/>
      <c r="M266" s="27"/>
    </row>
    <row r="267" spans="2:13" s="90" customFormat="1" ht="36" x14ac:dyDescent="0.25">
      <c r="B267" s="8">
        <v>71</v>
      </c>
      <c r="C267" s="97" t="s">
        <v>96</v>
      </c>
      <c r="D267" s="100">
        <v>231</v>
      </c>
      <c r="E267" s="99">
        <f t="shared" si="18"/>
        <v>5775</v>
      </c>
      <c r="F267" s="99">
        <f t="shared" si="19"/>
        <v>2656.5</v>
      </c>
      <c r="G267" s="88">
        <f t="shared" ref="G267:G277" si="21">ROUND(D267*0.1,0)*11.5</f>
        <v>264.5</v>
      </c>
      <c r="H267" s="100" t="s">
        <v>0</v>
      </c>
      <c r="J267" s="95"/>
      <c r="K267" s="95"/>
      <c r="M267" s="96"/>
    </row>
    <row r="268" spans="2:13" s="90" customFormat="1" ht="36" x14ac:dyDescent="0.25">
      <c r="B268" s="8">
        <v>72</v>
      </c>
      <c r="C268" s="97" t="s">
        <v>97</v>
      </c>
      <c r="D268" s="100">
        <v>153</v>
      </c>
      <c r="E268" s="99">
        <f t="shared" si="18"/>
        <v>3825</v>
      </c>
      <c r="F268" s="99">
        <f t="shared" si="19"/>
        <v>1759.5</v>
      </c>
      <c r="G268" s="88">
        <f t="shared" si="21"/>
        <v>172.5</v>
      </c>
      <c r="H268" s="100" t="s">
        <v>0</v>
      </c>
      <c r="J268" s="95"/>
      <c r="K268" s="95"/>
      <c r="M268" s="96"/>
    </row>
    <row r="269" spans="2:13" s="90" customFormat="1" ht="36" x14ac:dyDescent="0.25">
      <c r="B269" s="8">
        <v>73</v>
      </c>
      <c r="C269" s="97" t="s">
        <v>304</v>
      </c>
      <c r="D269" s="100">
        <v>77</v>
      </c>
      <c r="E269" s="99">
        <f t="shared" si="18"/>
        <v>1925</v>
      </c>
      <c r="F269" s="99">
        <f t="shared" si="19"/>
        <v>885.5</v>
      </c>
      <c r="G269" s="88">
        <f t="shared" si="21"/>
        <v>92</v>
      </c>
      <c r="H269" s="100" t="s">
        <v>0</v>
      </c>
      <c r="J269" s="95"/>
      <c r="K269" s="95"/>
      <c r="M269" s="96"/>
    </row>
    <row r="270" spans="2:13" s="90" customFormat="1" ht="36" x14ac:dyDescent="0.25">
      <c r="B270" s="8">
        <v>74</v>
      </c>
      <c r="C270" s="97" t="s">
        <v>98</v>
      </c>
      <c r="D270" s="100">
        <v>27</v>
      </c>
      <c r="E270" s="99">
        <f t="shared" ref="E270:E301" si="22">D270*25</f>
        <v>675</v>
      </c>
      <c r="F270" s="99">
        <f t="shared" ref="F270:F306" si="23">D270*11.5</f>
        <v>310.5</v>
      </c>
      <c r="G270" s="88">
        <f t="shared" si="21"/>
        <v>34.5</v>
      </c>
      <c r="H270" s="100" t="s">
        <v>0</v>
      </c>
      <c r="J270" s="95"/>
      <c r="K270" s="95"/>
      <c r="M270" s="96"/>
    </row>
    <row r="271" spans="2:13" s="90" customFormat="1" ht="36" x14ac:dyDescent="0.25">
      <c r="B271" s="8">
        <v>75</v>
      </c>
      <c r="C271" s="97" t="s">
        <v>99</v>
      </c>
      <c r="D271" s="100">
        <v>150</v>
      </c>
      <c r="E271" s="99">
        <f t="shared" si="22"/>
        <v>3750</v>
      </c>
      <c r="F271" s="99">
        <f t="shared" si="23"/>
        <v>1725</v>
      </c>
      <c r="G271" s="88">
        <f t="shared" si="21"/>
        <v>172.5</v>
      </c>
      <c r="H271" s="100" t="s">
        <v>0</v>
      </c>
      <c r="J271" s="95"/>
      <c r="K271" s="95"/>
      <c r="M271" s="96"/>
    </row>
    <row r="272" spans="2:13" s="90" customFormat="1" ht="39.5" customHeight="1" x14ac:dyDescent="0.25">
      <c r="B272" s="8">
        <v>76</v>
      </c>
      <c r="C272" s="97" t="s">
        <v>100</v>
      </c>
      <c r="D272" s="100">
        <v>166</v>
      </c>
      <c r="E272" s="99">
        <f t="shared" si="22"/>
        <v>4150</v>
      </c>
      <c r="F272" s="99">
        <f t="shared" si="23"/>
        <v>1909</v>
      </c>
      <c r="G272" s="88">
        <f t="shared" si="21"/>
        <v>195.5</v>
      </c>
      <c r="H272" s="100" t="s">
        <v>0</v>
      </c>
      <c r="J272" s="95"/>
      <c r="K272" s="95"/>
      <c r="M272" s="96"/>
    </row>
    <row r="273" spans="2:13" s="90" customFormat="1" ht="46" customHeight="1" x14ac:dyDescent="0.25">
      <c r="B273" s="8">
        <v>77</v>
      </c>
      <c r="C273" s="97" t="s">
        <v>101</v>
      </c>
      <c r="D273" s="100">
        <v>104</v>
      </c>
      <c r="E273" s="99">
        <f t="shared" si="22"/>
        <v>2600</v>
      </c>
      <c r="F273" s="99">
        <f t="shared" si="23"/>
        <v>1196</v>
      </c>
      <c r="G273" s="88">
        <f t="shared" si="21"/>
        <v>115</v>
      </c>
      <c r="H273" s="100" t="s">
        <v>0</v>
      </c>
      <c r="J273" s="95"/>
      <c r="K273" s="95"/>
      <c r="M273" s="96"/>
    </row>
    <row r="274" spans="2:13" s="90" customFormat="1" ht="18.5" customHeight="1" x14ac:dyDescent="0.25">
      <c r="B274" s="8">
        <v>78</v>
      </c>
      <c r="C274" s="97" t="s">
        <v>102</v>
      </c>
      <c r="D274" s="100">
        <v>28</v>
      </c>
      <c r="E274" s="99">
        <f t="shared" si="22"/>
        <v>700</v>
      </c>
      <c r="F274" s="99">
        <f t="shared" si="23"/>
        <v>322</v>
      </c>
      <c r="G274" s="88">
        <f t="shared" si="21"/>
        <v>34.5</v>
      </c>
      <c r="H274" s="100" t="s">
        <v>0</v>
      </c>
      <c r="J274" s="95"/>
      <c r="K274" s="95"/>
      <c r="M274" s="96"/>
    </row>
    <row r="275" spans="2:13" s="90" customFormat="1" ht="36" x14ac:dyDescent="0.25">
      <c r="B275" s="8">
        <v>79</v>
      </c>
      <c r="C275" s="97" t="s">
        <v>103</v>
      </c>
      <c r="D275" s="100">
        <v>338</v>
      </c>
      <c r="E275" s="99">
        <f t="shared" si="22"/>
        <v>8450</v>
      </c>
      <c r="F275" s="99">
        <f t="shared" si="23"/>
        <v>3887</v>
      </c>
      <c r="G275" s="88">
        <f t="shared" si="21"/>
        <v>391</v>
      </c>
      <c r="H275" s="100" t="s">
        <v>0</v>
      </c>
      <c r="J275" s="95"/>
      <c r="K275" s="95"/>
      <c r="M275" s="96"/>
    </row>
    <row r="276" spans="2:13" s="90" customFormat="1" ht="36" x14ac:dyDescent="0.25">
      <c r="B276" s="8">
        <v>80</v>
      </c>
      <c r="C276" s="101" t="s">
        <v>104</v>
      </c>
      <c r="D276" s="102">
        <v>133</v>
      </c>
      <c r="E276" s="103">
        <f t="shared" si="22"/>
        <v>3325</v>
      </c>
      <c r="F276" s="103">
        <f t="shared" si="23"/>
        <v>1529.5</v>
      </c>
      <c r="G276" s="87">
        <f t="shared" si="21"/>
        <v>149.5</v>
      </c>
      <c r="H276" s="100" t="s">
        <v>0</v>
      </c>
      <c r="J276" s="95"/>
      <c r="K276" s="95"/>
      <c r="M276" s="96"/>
    </row>
    <row r="277" spans="2:13" s="90" customFormat="1" ht="36" x14ac:dyDescent="0.25">
      <c r="B277" s="8">
        <v>81</v>
      </c>
      <c r="C277" s="97" t="s">
        <v>105</v>
      </c>
      <c r="D277" s="100">
        <v>151</v>
      </c>
      <c r="E277" s="99">
        <f t="shared" si="22"/>
        <v>3775</v>
      </c>
      <c r="F277" s="99">
        <f t="shared" si="23"/>
        <v>1736.5</v>
      </c>
      <c r="G277" s="88">
        <f t="shared" si="21"/>
        <v>172.5</v>
      </c>
      <c r="H277" s="100" t="s">
        <v>0</v>
      </c>
      <c r="J277" s="95"/>
      <c r="K277" s="95"/>
      <c r="M277" s="96"/>
    </row>
    <row r="278" spans="2:13" s="26" customFormat="1" ht="26.5" customHeight="1" x14ac:dyDescent="0.25">
      <c r="B278" s="19">
        <v>82</v>
      </c>
      <c r="C278" s="25" t="s">
        <v>655</v>
      </c>
      <c r="D278" s="57">
        <v>193</v>
      </c>
      <c r="E278" s="21">
        <f t="shared" si="22"/>
        <v>4825</v>
      </c>
      <c r="F278" s="21">
        <f t="shared" si="23"/>
        <v>2219.5</v>
      </c>
      <c r="G278" s="21">
        <v>350</v>
      </c>
      <c r="H278" s="19" t="s">
        <v>0</v>
      </c>
      <c r="J278" s="30"/>
      <c r="K278" s="30"/>
      <c r="M278" s="27"/>
    </row>
    <row r="279" spans="2:13" s="90" customFormat="1" x14ac:dyDescent="0.25">
      <c r="B279" s="8">
        <v>83</v>
      </c>
      <c r="C279" s="97" t="s">
        <v>106</v>
      </c>
      <c r="D279" s="100">
        <v>48</v>
      </c>
      <c r="E279" s="99">
        <f t="shared" si="22"/>
        <v>1200</v>
      </c>
      <c r="F279" s="99">
        <f t="shared" si="23"/>
        <v>552</v>
      </c>
      <c r="G279" s="88">
        <f t="shared" ref="G279:G306" si="24">ROUND(D279*0.1,0)*11.5</f>
        <v>57.5</v>
      </c>
      <c r="H279" s="100" t="s">
        <v>0</v>
      </c>
      <c r="J279" s="95"/>
      <c r="K279" s="95"/>
      <c r="M279" s="96"/>
    </row>
    <row r="280" spans="2:13" x14ac:dyDescent="0.25">
      <c r="B280" s="8">
        <v>84</v>
      </c>
      <c r="C280" s="25" t="s">
        <v>133</v>
      </c>
      <c r="D280" s="19">
        <v>76</v>
      </c>
      <c r="E280" s="20">
        <f t="shared" si="22"/>
        <v>1900</v>
      </c>
      <c r="F280" s="20">
        <f t="shared" si="23"/>
        <v>874</v>
      </c>
      <c r="G280" s="21">
        <f t="shared" si="24"/>
        <v>92</v>
      </c>
      <c r="H280" s="19" t="s">
        <v>0</v>
      </c>
    </row>
    <row r="281" spans="2:13" x14ac:dyDescent="0.25">
      <c r="B281" s="8">
        <v>85</v>
      </c>
      <c r="C281" s="25" t="s">
        <v>134</v>
      </c>
      <c r="D281" s="19">
        <v>22</v>
      </c>
      <c r="E281" s="20">
        <f t="shared" si="22"/>
        <v>550</v>
      </c>
      <c r="F281" s="20">
        <f t="shared" si="23"/>
        <v>253</v>
      </c>
      <c r="G281" s="21">
        <f t="shared" si="24"/>
        <v>23</v>
      </c>
      <c r="H281" s="19" t="s">
        <v>0</v>
      </c>
    </row>
    <row r="282" spans="2:13" x14ac:dyDescent="0.25">
      <c r="B282" s="8">
        <v>86</v>
      </c>
      <c r="C282" s="25" t="s">
        <v>467</v>
      </c>
      <c r="D282" s="31">
        <v>140</v>
      </c>
      <c r="E282" s="20">
        <f t="shared" si="22"/>
        <v>3500</v>
      </c>
      <c r="F282" s="20">
        <f t="shared" si="23"/>
        <v>1610</v>
      </c>
      <c r="G282" s="21">
        <f t="shared" si="24"/>
        <v>161</v>
      </c>
      <c r="H282" s="19" t="s">
        <v>0</v>
      </c>
    </row>
    <row r="283" spans="2:13" x14ac:dyDescent="0.25">
      <c r="B283" s="8">
        <v>87</v>
      </c>
      <c r="C283" s="25" t="s">
        <v>468</v>
      </c>
      <c r="D283" s="31">
        <v>15</v>
      </c>
      <c r="E283" s="20">
        <f t="shared" si="22"/>
        <v>375</v>
      </c>
      <c r="F283" s="20">
        <f t="shared" si="23"/>
        <v>172.5</v>
      </c>
      <c r="G283" s="21">
        <f t="shared" si="24"/>
        <v>23</v>
      </c>
      <c r="H283" s="19" t="s">
        <v>0</v>
      </c>
    </row>
    <row r="284" spans="2:13" x14ac:dyDescent="0.25">
      <c r="B284" s="8">
        <v>88</v>
      </c>
      <c r="C284" s="25" t="s">
        <v>469</v>
      </c>
      <c r="D284" s="31">
        <v>840</v>
      </c>
      <c r="E284" s="20">
        <f t="shared" si="22"/>
        <v>21000</v>
      </c>
      <c r="F284" s="20">
        <f t="shared" si="23"/>
        <v>9660</v>
      </c>
      <c r="G284" s="21">
        <f t="shared" si="24"/>
        <v>966</v>
      </c>
      <c r="H284" s="19" t="s">
        <v>0</v>
      </c>
    </row>
    <row r="285" spans="2:13" x14ac:dyDescent="0.25">
      <c r="B285" s="8">
        <v>89</v>
      </c>
      <c r="C285" s="25" t="s">
        <v>470</v>
      </c>
      <c r="D285" s="19">
        <v>12</v>
      </c>
      <c r="E285" s="20">
        <f t="shared" si="22"/>
        <v>300</v>
      </c>
      <c r="F285" s="20">
        <f t="shared" si="23"/>
        <v>138</v>
      </c>
      <c r="G285" s="21">
        <f t="shared" si="24"/>
        <v>11.5</v>
      </c>
      <c r="H285" s="19" t="s">
        <v>0</v>
      </c>
    </row>
    <row r="286" spans="2:13" x14ac:dyDescent="0.25">
      <c r="B286" s="8">
        <v>90</v>
      </c>
      <c r="C286" s="25" t="s">
        <v>466</v>
      </c>
      <c r="D286" s="31">
        <v>46</v>
      </c>
      <c r="E286" s="20">
        <f t="shared" si="22"/>
        <v>1150</v>
      </c>
      <c r="F286" s="20">
        <f t="shared" si="23"/>
        <v>529</v>
      </c>
      <c r="G286" s="21">
        <f t="shared" si="24"/>
        <v>57.5</v>
      </c>
      <c r="H286" s="19" t="s">
        <v>0</v>
      </c>
    </row>
    <row r="287" spans="2:13" x14ac:dyDescent="0.25">
      <c r="B287" s="8">
        <v>91</v>
      </c>
      <c r="C287" s="25" t="s">
        <v>135</v>
      </c>
      <c r="D287" s="19">
        <v>40</v>
      </c>
      <c r="E287" s="20">
        <f t="shared" si="22"/>
        <v>1000</v>
      </c>
      <c r="F287" s="20">
        <f t="shared" si="23"/>
        <v>460</v>
      </c>
      <c r="G287" s="21">
        <f t="shared" si="24"/>
        <v>46</v>
      </c>
      <c r="H287" s="19" t="s">
        <v>0</v>
      </c>
    </row>
    <row r="288" spans="2:13" x14ac:dyDescent="0.25">
      <c r="B288" s="8">
        <v>92</v>
      </c>
      <c r="C288" s="25" t="s">
        <v>136</v>
      </c>
      <c r="D288" s="19">
        <v>19</v>
      </c>
      <c r="E288" s="20">
        <f t="shared" si="22"/>
        <v>475</v>
      </c>
      <c r="F288" s="20">
        <f t="shared" si="23"/>
        <v>218.5</v>
      </c>
      <c r="G288" s="21">
        <f t="shared" si="24"/>
        <v>23</v>
      </c>
      <c r="H288" s="19" t="s">
        <v>0</v>
      </c>
    </row>
    <row r="289" spans="2:8" ht="36" x14ac:dyDescent="0.25">
      <c r="B289" s="8">
        <v>93</v>
      </c>
      <c r="C289" s="25" t="s">
        <v>137</v>
      </c>
      <c r="D289" s="19">
        <v>35</v>
      </c>
      <c r="E289" s="20">
        <f t="shared" si="22"/>
        <v>875</v>
      </c>
      <c r="F289" s="20">
        <f t="shared" si="23"/>
        <v>402.5</v>
      </c>
      <c r="G289" s="21">
        <f t="shared" si="24"/>
        <v>46</v>
      </c>
      <c r="H289" s="19" t="s">
        <v>0</v>
      </c>
    </row>
    <row r="290" spans="2:8" ht="36" x14ac:dyDescent="0.25">
      <c r="B290" s="8">
        <v>94</v>
      </c>
      <c r="C290" s="25" t="s">
        <v>331</v>
      </c>
      <c r="D290" s="31">
        <v>223</v>
      </c>
      <c r="E290" s="20">
        <f t="shared" si="22"/>
        <v>5575</v>
      </c>
      <c r="F290" s="20">
        <f t="shared" si="23"/>
        <v>2564.5</v>
      </c>
      <c r="G290" s="21">
        <f t="shared" si="24"/>
        <v>253</v>
      </c>
      <c r="H290" s="19" t="s">
        <v>0</v>
      </c>
    </row>
    <row r="291" spans="2:8" ht="36" x14ac:dyDescent="0.25">
      <c r="B291" s="8">
        <v>95</v>
      </c>
      <c r="C291" s="25" t="s">
        <v>332</v>
      </c>
      <c r="D291" s="31">
        <v>86</v>
      </c>
      <c r="E291" s="20">
        <f t="shared" si="22"/>
        <v>2150</v>
      </c>
      <c r="F291" s="20">
        <f t="shared" si="23"/>
        <v>989</v>
      </c>
      <c r="G291" s="21">
        <f t="shared" si="24"/>
        <v>103.5</v>
      </c>
      <c r="H291" s="19" t="s">
        <v>0</v>
      </c>
    </row>
    <row r="292" spans="2:8" ht="36" x14ac:dyDescent="0.25">
      <c r="B292" s="8">
        <v>96</v>
      </c>
      <c r="C292" s="25" t="s">
        <v>333</v>
      </c>
      <c r="D292" s="31">
        <v>336</v>
      </c>
      <c r="E292" s="20">
        <f t="shared" si="22"/>
        <v>8400</v>
      </c>
      <c r="F292" s="20">
        <f t="shared" si="23"/>
        <v>3864</v>
      </c>
      <c r="G292" s="21">
        <f t="shared" si="24"/>
        <v>391</v>
      </c>
      <c r="H292" s="19" t="s">
        <v>0</v>
      </c>
    </row>
    <row r="293" spans="2:8" ht="36" x14ac:dyDescent="0.25">
      <c r="B293" s="8">
        <v>97</v>
      </c>
      <c r="C293" s="25" t="s">
        <v>600</v>
      </c>
      <c r="D293" s="19">
        <v>30</v>
      </c>
      <c r="E293" s="20">
        <f t="shared" si="22"/>
        <v>750</v>
      </c>
      <c r="F293" s="20">
        <f t="shared" si="23"/>
        <v>345</v>
      </c>
      <c r="G293" s="21">
        <f t="shared" si="24"/>
        <v>34.5</v>
      </c>
      <c r="H293" s="19" t="s">
        <v>0</v>
      </c>
    </row>
    <row r="294" spans="2:8" ht="36" x14ac:dyDescent="0.25">
      <c r="B294" s="8">
        <v>98</v>
      </c>
      <c r="C294" s="25" t="s">
        <v>601</v>
      </c>
      <c r="D294" s="19">
        <v>90</v>
      </c>
      <c r="E294" s="20">
        <f t="shared" si="22"/>
        <v>2250</v>
      </c>
      <c r="F294" s="20">
        <f t="shared" si="23"/>
        <v>1035</v>
      </c>
      <c r="G294" s="21">
        <f t="shared" si="24"/>
        <v>103.5</v>
      </c>
      <c r="H294" s="19" t="s">
        <v>0</v>
      </c>
    </row>
    <row r="295" spans="2:8" ht="36" x14ac:dyDescent="0.25">
      <c r="B295" s="8">
        <v>99</v>
      </c>
      <c r="C295" s="25" t="s">
        <v>334</v>
      </c>
      <c r="D295" s="31">
        <v>50</v>
      </c>
      <c r="E295" s="20">
        <f t="shared" si="22"/>
        <v>1250</v>
      </c>
      <c r="F295" s="20">
        <f t="shared" si="23"/>
        <v>575</v>
      </c>
      <c r="G295" s="21">
        <f t="shared" si="24"/>
        <v>57.5</v>
      </c>
      <c r="H295" s="19" t="s">
        <v>0</v>
      </c>
    </row>
    <row r="296" spans="2:8" ht="36" x14ac:dyDescent="0.25">
      <c r="B296" s="8">
        <v>100</v>
      </c>
      <c r="C296" s="25" t="s">
        <v>464</v>
      </c>
      <c r="D296" s="19">
        <v>150</v>
      </c>
      <c r="E296" s="20">
        <f t="shared" si="22"/>
        <v>3750</v>
      </c>
      <c r="F296" s="20">
        <f t="shared" si="23"/>
        <v>1725</v>
      </c>
      <c r="G296" s="21">
        <f t="shared" si="24"/>
        <v>172.5</v>
      </c>
      <c r="H296" s="19" t="s">
        <v>0</v>
      </c>
    </row>
    <row r="297" spans="2:8" ht="36" x14ac:dyDescent="0.25">
      <c r="B297" s="8">
        <v>101</v>
      </c>
      <c r="C297" s="25" t="s">
        <v>465</v>
      </c>
      <c r="D297" s="19">
        <v>91</v>
      </c>
      <c r="E297" s="20">
        <f t="shared" si="22"/>
        <v>2275</v>
      </c>
      <c r="F297" s="20">
        <f t="shared" si="23"/>
        <v>1046.5</v>
      </c>
      <c r="G297" s="21">
        <f t="shared" si="24"/>
        <v>103.5</v>
      </c>
      <c r="H297" s="19" t="s">
        <v>0</v>
      </c>
    </row>
    <row r="298" spans="2:8" ht="36" x14ac:dyDescent="0.25">
      <c r="B298" s="8">
        <v>102</v>
      </c>
      <c r="C298" s="25" t="s">
        <v>138</v>
      </c>
      <c r="D298" s="31">
        <v>180</v>
      </c>
      <c r="E298" s="20">
        <f t="shared" si="22"/>
        <v>4500</v>
      </c>
      <c r="F298" s="20">
        <f t="shared" si="23"/>
        <v>2070</v>
      </c>
      <c r="G298" s="21">
        <f t="shared" si="24"/>
        <v>207</v>
      </c>
      <c r="H298" s="19" t="s">
        <v>0</v>
      </c>
    </row>
    <row r="299" spans="2:8" ht="36" x14ac:dyDescent="0.25">
      <c r="B299" s="8">
        <v>103</v>
      </c>
      <c r="C299" s="25" t="s">
        <v>582</v>
      </c>
      <c r="D299" s="19">
        <v>65</v>
      </c>
      <c r="E299" s="20">
        <f t="shared" si="22"/>
        <v>1625</v>
      </c>
      <c r="F299" s="20">
        <f t="shared" si="23"/>
        <v>747.5</v>
      </c>
      <c r="G299" s="21">
        <f t="shared" si="24"/>
        <v>80.5</v>
      </c>
      <c r="H299" s="19" t="s">
        <v>0</v>
      </c>
    </row>
    <row r="300" spans="2:8" ht="36" x14ac:dyDescent="0.25">
      <c r="B300" s="8">
        <v>104</v>
      </c>
      <c r="C300" s="25" t="s">
        <v>581</v>
      </c>
      <c r="D300" s="19">
        <v>30</v>
      </c>
      <c r="E300" s="20">
        <f t="shared" si="22"/>
        <v>750</v>
      </c>
      <c r="F300" s="20">
        <f t="shared" si="23"/>
        <v>345</v>
      </c>
      <c r="G300" s="21">
        <f t="shared" si="24"/>
        <v>34.5</v>
      </c>
      <c r="H300" s="19" t="s">
        <v>0</v>
      </c>
    </row>
    <row r="301" spans="2:8" ht="36" x14ac:dyDescent="0.25">
      <c r="B301" s="8">
        <v>105</v>
      </c>
      <c r="C301" s="25" t="s">
        <v>139</v>
      </c>
      <c r="D301" s="19">
        <v>163</v>
      </c>
      <c r="E301" s="20">
        <f t="shared" si="22"/>
        <v>4075</v>
      </c>
      <c r="F301" s="20">
        <f t="shared" si="23"/>
        <v>1874.5</v>
      </c>
      <c r="G301" s="21">
        <f t="shared" si="24"/>
        <v>184</v>
      </c>
      <c r="H301" s="19" t="s">
        <v>0</v>
      </c>
    </row>
    <row r="302" spans="2:8" x14ac:dyDescent="0.25">
      <c r="B302" s="8">
        <v>106</v>
      </c>
      <c r="C302" s="25" t="s">
        <v>140</v>
      </c>
      <c r="D302" s="19">
        <v>33</v>
      </c>
      <c r="E302" s="20">
        <f t="shared" ref="E302:E306" si="25">D302*25</f>
        <v>825</v>
      </c>
      <c r="F302" s="20">
        <f t="shared" si="23"/>
        <v>379.5</v>
      </c>
      <c r="G302" s="21">
        <f t="shared" si="24"/>
        <v>34.5</v>
      </c>
      <c r="H302" s="19" t="s">
        <v>0</v>
      </c>
    </row>
    <row r="303" spans="2:8" x14ac:dyDescent="0.25">
      <c r="B303" s="8">
        <v>107</v>
      </c>
      <c r="C303" s="25" t="s">
        <v>141</v>
      </c>
      <c r="D303" s="19">
        <v>40</v>
      </c>
      <c r="E303" s="20">
        <f t="shared" si="25"/>
        <v>1000</v>
      </c>
      <c r="F303" s="20">
        <f t="shared" si="23"/>
        <v>460</v>
      </c>
      <c r="G303" s="21">
        <f t="shared" si="24"/>
        <v>46</v>
      </c>
      <c r="H303" s="19" t="s">
        <v>0</v>
      </c>
    </row>
    <row r="304" spans="2:8" x14ac:dyDescent="0.25">
      <c r="B304" s="8">
        <v>108</v>
      </c>
      <c r="C304" s="25" t="s">
        <v>473</v>
      </c>
      <c r="D304" s="19">
        <v>283</v>
      </c>
      <c r="E304" s="20">
        <f t="shared" si="25"/>
        <v>7075</v>
      </c>
      <c r="F304" s="20">
        <f t="shared" si="23"/>
        <v>3254.5</v>
      </c>
      <c r="G304" s="21">
        <f t="shared" si="24"/>
        <v>322</v>
      </c>
      <c r="H304" s="19" t="s">
        <v>0</v>
      </c>
    </row>
    <row r="305" spans="2:11" ht="36" x14ac:dyDescent="0.25">
      <c r="B305" s="8">
        <v>109</v>
      </c>
      <c r="C305" s="25" t="s">
        <v>472</v>
      </c>
      <c r="D305" s="19">
        <v>230</v>
      </c>
      <c r="E305" s="20">
        <f t="shared" si="25"/>
        <v>5750</v>
      </c>
      <c r="F305" s="20">
        <f t="shared" si="23"/>
        <v>2645</v>
      </c>
      <c r="G305" s="21">
        <f t="shared" si="24"/>
        <v>264.5</v>
      </c>
      <c r="H305" s="19" t="s">
        <v>0</v>
      </c>
    </row>
    <row r="306" spans="2:11" customFormat="1" x14ac:dyDescent="0.25">
      <c r="B306" s="8">
        <v>110</v>
      </c>
      <c r="C306" s="25" t="s">
        <v>335</v>
      </c>
      <c r="D306" s="19">
        <v>32</v>
      </c>
      <c r="E306" s="20">
        <f t="shared" si="25"/>
        <v>800</v>
      </c>
      <c r="F306" s="20">
        <f t="shared" si="23"/>
        <v>368</v>
      </c>
      <c r="G306" s="21">
        <f t="shared" si="24"/>
        <v>34.5</v>
      </c>
      <c r="H306" s="19" t="s">
        <v>0</v>
      </c>
      <c r="J306" s="28"/>
      <c r="K306" s="28"/>
    </row>
    <row r="307" spans="2:11" x14ac:dyDescent="0.25">
      <c r="B307" s="8">
        <v>111</v>
      </c>
      <c r="C307" s="32" t="s">
        <v>623</v>
      </c>
      <c r="D307" s="33">
        <v>100</v>
      </c>
      <c r="E307" s="34">
        <v>2500</v>
      </c>
      <c r="F307" s="34">
        <v>1150</v>
      </c>
      <c r="G307" s="35">
        <v>115</v>
      </c>
      <c r="H307" s="33" t="s">
        <v>0</v>
      </c>
    </row>
    <row r="308" spans="2:11" x14ac:dyDescent="0.25">
      <c r="B308" s="8">
        <v>112</v>
      </c>
      <c r="C308" s="25" t="s">
        <v>336</v>
      </c>
      <c r="D308" s="19">
        <v>94</v>
      </c>
      <c r="E308" s="20">
        <f>D308*25</f>
        <v>2350</v>
      </c>
      <c r="F308" s="20">
        <f>D308*11.5</f>
        <v>1081</v>
      </c>
      <c r="G308" s="21">
        <f>ROUND(D308*0.1,0)*11.5</f>
        <v>103.5</v>
      </c>
      <c r="H308" s="19" t="s">
        <v>0</v>
      </c>
    </row>
    <row r="309" spans="2:11" x14ac:dyDescent="0.25">
      <c r="B309" s="8">
        <v>113</v>
      </c>
      <c r="C309" s="25" t="s">
        <v>337</v>
      </c>
      <c r="D309" s="57">
        <v>64</v>
      </c>
      <c r="E309" s="20">
        <f>D309*25</f>
        <v>1600</v>
      </c>
      <c r="F309" s="20">
        <f>D309*11.5</f>
        <v>736</v>
      </c>
      <c r="G309" s="21">
        <f>ROUND(D309*0.1,0)*11.5</f>
        <v>69</v>
      </c>
      <c r="H309" s="19" t="s">
        <v>0</v>
      </c>
    </row>
    <row r="310" spans="2:11" ht="21.5" customHeight="1" x14ac:dyDescent="0.25">
      <c r="B310" s="8">
        <v>114</v>
      </c>
      <c r="C310" s="41" t="s">
        <v>142</v>
      </c>
      <c r="D310" s="45">
        <v>130</v>
      </c>
      <c r="E310" s="43">
        <f>D310*25</f>
        <v>3250</v>
      </c>
      <c r="F310" s="43">
        <f>D310*11.5</f>
        <v>1495</v>
      </c>
      <c r="G310" s="44">
        <f>ROUND(D310*0.1,0)*11.5</f>
        <v>149.5</v>
      </c>
      <c r="H310" s="45" t="s">
        <v>0</v>
      </c>
    </row>
    <row r="311" spans="2:11" x14ac:dyDescent="0.25">
      <c r="B311" s="1"/>
      <c r="C311" s="60"/>
      <c r="D311" s="61">
        <f>SUM(D197:D310)</f>
        <v>12905</v>
      </c>
      <c r="E311" s="53"/>
      <c r="F311" s="53"/>
      <c r="G311" s="54"/>
      <c r="H311" s="55"/>
    </row>
    <row r="312" spans="2:11" x14ac:dyDescent="0.25">
      <c r="B312" s="5"/>
      <c r="C312" s="62" t="s">
        <v>309</v>
      </c>
      <c r="D312" s="63"/>
      <c r="E312" s="64"/>
      <c r="F312" s="64"/>
      <c r="G312" s="65"/>
      <c r="H312" s="66"/>
    </row>
    <row r="313" spans="2:11" x14ac:dyDescent="0.25">
      <c r="B313" s="12">
        <v>1</v>
      </c>
      <c r="C313" s="37" t="s">
        <v>143</v>
      </c>
      <c r="D313" s="67">
        <v>20</v>
      </c>
      <c r="E313" s="39">
        <f t="shared" ref="E313:E370" si="26">D313*25</f>
        <v>500</v>
      </c>
      <c r="F313" s="39">
        <f t="shared" ref="F313:F370" si="27">D313*11.5</f>
        <v>230</v>
      </c>
      <c r="G313" s="40">
        <f t="shared" ref="G313:G370" si="28">ROUND(D313*0.1,0)*11.5</f>
        <v>23</v>
      </c>
      <c r="H313" s="38" t="s">
        <v>0</v>
      </c>
    </row>
    <row r="314" spans="2:11" x14ac:dyDescent="0.25">
      <c r="B314" s="8">
        <v>2</v>
      </c>
      <c r="C314" s="25" t="s">
        <v>144</v>
      </c>
      <c r="D314" s="31">
        <v>20</v>
      </c>
      <c r="E314" s="20">
        <f t="shared" si="26"/>
        <v>500</v>
      </c>
      <c r="F314" s="20">
        <f t="shared" si="27"/>
        <v>230</v>
      </c>
      <c r="G314" s="21">
        <f t="shared" si="28"/>
        <v>23</v>
      </c>
      <c r="H314" s="19" t="s">
        <v>0</v>
      </c>
    </row>
    <row r="315" spans="2:11" x14ac:dyDescent="0.25">
      <c r="B315" s="12">
        <v>3</v>
      </c>
      <c r="C315" s="25" t="s">
        <v>145</v>
      </c>
      <c r="D315" s="31">
        <v>42</v>
      </c>
      <c r="E315" s="20">
        <f t="shared" si="26"/>
        <v>1050</v>
      </c>
      <c r="F315" s="20">
        <f t="shared" si="27"/>
        <v>483</v>
      </c>
      <c r="G315" s="21">
        <f t="shared" si="28"/>
        <v>46</v>
      </c>
      <c r="H315" s="19" t="s">
        <v>0</v>
      </c>
    </row>
    <row r="316" spans="2:11" ht="36" x14ac:dyDescent="0.25">
      <c r="B316" s="8">
        <v>4</v>
      </c>
      <c r="C316" s="25" t="s">
        <v>480</v>
      </c>
      <c r="D316" s="19">
        <v>68</v>
      </c>
      <c r="E316" s="20">
        <f t="shared" si="26"/>
        <v>1700</v>
      </c>
      <c r="F316" s="20">
        <f t="shared" si="27"/>
        <v>782</v>
      </c>
      <c r="G316" s="21">
        <f t="shared" si="28"/>
        <v>80.5</v>
      </c>
      <c r="H316" s="19" t="s">
        <v>0</v>
      </c>
    </row>
    <row r="317" spans="2:11" x14ac:dyDescent="0.25">
      <c r="B317" s="12">
        <v>5</v>
      </c>
      <c r="C317" s="25" t="s">
        <v>146</v>
      </c>
      <c r="D317" s="19">
        <v>73</v>
      </c>
      <c r="E317" s="20">
        <f t="shared" si="26"/>
        <v>1825</v>
      </c>
      <c r="F317" s="20">
        <f t="shared" si="27"/>
        <v>839.5</v>
      </c>
      <c r="G317" s="21">
        <f t="shared" si="28"/>
        <v>80.5</v>
      </c>
      <c r="H317" s="19" t="s">
        <v>0</v>
      </c>
    </row>
    <row r="318" spans="2:11" x14ac:dyDescent="0.25">
      <c r="B318" s="8">
        <v>6</v>
      </c>
      <c r="C318" s="25" t="s">
        <v>147</v>
      </c>
      <c r="D318" s="57">
        <v>119</v>
      </c>
      <c r="E318" s="20">
        <f t="shared" si="26"/>
        <v>2975</v>
      </c>
      <c r="F318" s="20">
        <f t="shared" si="27"/>
        <v>1368.5</v>
      </c>
      <c r="G318" s="21">
        <f t="shared" si="28"/>
        <v>138</v>
      </c>
      <c r="H318" s="19" t="s">
        <v>0</v>
      </c>
    </row>
    <row r="319" spans="2:11" x14ac:dyDescent="0.25">
      <c r="B319" s="12">
        <v>7</v>
      </c>
      <c r="C319" s="25" t="s">
        <v>148</v>
      </c>
      <c r="D319" s="19">
        <v>61</v>
      </c>
      <c r="E319" s="20">
        <f t="shared" si="26"/>
        <v>1525</v>
      </c>
      <c r="F319" s="20">
        <f t="shared" si="27"/>
        <v>701.5</v>
      </c>
      <c r="G319" s="21">
        <f t="shared" si="28"/>
        <v>69</v>
      </c>
      <c r="H319" s="19" t="s">
        <v>0</v>
      </c>
    </row>
    <row r="320" spans="2:11" x14ac:dyDescent="0.25">
      <c r="B320" s="8">
        <v>8</v>
      </c>
      <c r="C320" s="36" t="s">
        <v>639</v>
      </c>
      <c r="D320" s="33">
        <v>289</v>
      </c>
      <c r="E320" s="34">
        <v>7225</v>
      </c>
      <c r="F320" s="34">
        <v>3323.5</v>
      </c>
      <c r="G320" s="35">
        <v>333.5</v>
      </c>
      <c r="H320" s="19" t="s">
        <v>0</v>
      </c>
    </row>
    <row r="321" spans="2:8" x14ac:dyDescent="0.25">
      <c r="B321" s="12">
        <v>9</v>
      </c>
      <c r="C321" s="25" t="s">
        <v>149</v>
      </c>
      <c r="D321" s="19">
        <v>360</v>
      </c>
      <c r="E321" s="20">
        <f t="shared" si="26"/>
        <v>9000</v>
      </c>
      <c r="F321" s="20">
        <f t="shared" si="27"/>
        <v>4140</v>
      </c>
      <c r="G321" s="21">
        <f t="shared" si="28"/>
        <v>414</v>
      </c>
      <c r="H321" s="19" t="s">
        <v>0</v>
      </c>
    </row>
    <row r="322" spans="2:8" x14ac:dyDescent="0.25">
      <c r="B322" s="8">
        <v>10</v>
      </c>
      <c r="C322" s="25" t="s">
        <v>150</v>
      </c>
      <c r="D322" s="19">
        <v>458</v>
      </c>
      <c r="E322" s="20">
        <f t="shared" si="26"/>
        <v>11450</v>
      </c>
      <c r="F322" s="20">
        <f t="shared" si="27"/>
        <v>5267</v>
      </c>
      <c r="G322" s="21">
        <f t="shared" si="28"/>
        <v>529</v>
      </c>
      <c r="H322" s="19" t="s">
        <v>0</v>
      </c>
    </row>
    <row r="323" spans="2:8" x14ac:dyDescent="0.25">
      <c r="B323" s="12">
        <v>11</v>
      </c>
      <c r="C323" s="25" t="s">
        <v>151</v>
      </c>
      <c r="D323" s="19">
        <v>18</v>
      </c>
      <c r="E323" s="20">
        <f t="shared" si="26"/>
        <v>450</v>
      </c>
      <c r="F323" s="20">
        <f t="shared" si="27"/>
        <v>207</v>
      </c>
      <c r="G323" s="21">
        <f t="shared" si="28"/>
        <v>23</v>
      </c>
      <c r="H323" s="19" t="s">
        <v>0</v>
      </c>
    </row>
    <row r="324" spans="2:8" x14ac:dyDescent="0.25">
      <c r="B324" s="8">
        <v>12</v>
      </c>
      <c r="C324" s="25" t="s">
        <v>152</v>
      </c>
      <c r="D324" s="19">
        <v>45</v>
      </c>
      <c r="E324" s="20">
        <f t="shared" si="26"/>
        <v>1125</v>
      </c>
      <c r="F324" s="20">
        <f t="shared" si="27"/>
        <v>517.5</v>
      </c>
      <c r="G324" s="21">
        <f t="shared" si="28"/>
        <v>57.5</v>
      </c>
      <c r="H324" s="19" t="s">
        <v>0</v>
      </c>
    </row>
    <row r="325" spans="2:8" x14ac:dyDescent="0.25">
      <c r="B325" s="12">
        <v>13</v>
      </c>
      <c r="C325" s="25" t="s">
        <v>495</v>
      </c>
      <c r="D325" s="19">
        <v>36</v>
      </c>
      <c r="E325" s="20">
        <f>D325*25</f>
        <v>900</v>
      </c>
      <c r="F325" s="20">
        <f>D325*11.5</f>
        <v>414</v>
      </c>
      <c r="G325" s="21">
        <f>ROUND(D325*0.1,0)*11.5</f>
        <v>46</v>
      </c>
      <c r="H325" s="19" t="s">
        <v>0</v>
      </c>
    </row>
    <row r="326" spans="2:8" x14ac:dyDescent="0.25">
      <c r="B326" s="8">
        <v>14</v>
      </c>
      <c r="C326" s="25" t="s">
        <v>496</v>
      </c>
      <c r="D326" s="19">
        <v>35</v>
      </c>
      <c r="E326" s="20">
        <f>D326*25</f>
        <v>875</v>
      </c>
      <c r="F326" s="20">
        <f>D326*11.5</f>
        <v>402.5</v>
      </c>
      <c r="G326" s="21">
        <f>ROUND(D326*0.1,0)*11.5</f>
        <v>46</v>
      </c>
      <c r="H326" s="19" t="s">
        <v>0</v>
      </c>
    </row>
    <row r="327" spans="2:8" x14ac:dyDescent="0.25">
      <c r="B327" s="12">
        <v>15</v>
      </c>
      <c r="C327" s="25" t="s">
        <v>153</v>
      </c>
      <c r="D327" s="19">
        <v>195</v>
      </c>
      <c r="E327" s="20">
        <f t="shared" si="26"/>
        <v>4875</v>
      </c>
      <c r="F327" s="20">
        <f t="shared" si="27"/>
        <v>2242.5</v>
      </c>
      <c r="G327" s="21">
        <f t="shared" si="28"/>
        <v>230</v>
      </c>
      <c r="H327" s="19" t="s">
        <v>0</v>
      </c>
    </row>
    <row r="328" spans="2:8" x14ac:dyDescent="0.25">
      <c r="B328" s="8">
        <v>16</v>
      </c>
      <c r="C328" s="25" t="s">
        <v>338</v>
      </c>
      <c r="D328" s="19">
        <v>45</v>
      </c>
      <c r="E328" s="20">
        <f>D328*25</f>
        <v>1125</v>
      </c>
      <c r="F328" s="20">
        <f>D328*11.5</f>
        <v>517.5</v>
      </c>
      <c r="G328" s="21">
        <f>ROUND(D328*0.1,0)*11.5</f>
        <v>57.5</v>
      </c>
      <c r="H328" s="19" t="s">
        <v>0</v>
      </c>
    </row>
    <row r="329" spans="2:8" ht="36" x14ac:dyDescent="0.25">
      <c r="B329" s="12">
        <v>17</v>
      </c>
      <c r="C329" s="25" t="s">
        <v>339</v>
      </c>
      <c r="D329" s="31">
        <v>56</v>
      </c>
      <c r="E329" s="20">
        <f>D329*25</f>
        <v>1400</v>
      </c>
      <c r="F329" s="20">
        <f>D329*11.5</f>
        <v>644</v>
      </c>
      <c r="G329" s="21">
        <f>ROUND(D329*0.1,0)*11.5</f>
        <v>69</v>
      </c>
      <c r="H329" s="19" t="s">
        <v>0</v>
      </c>
    </row>
    <row r="330" spans="2:8" x14ac:dyDescent="0.25">
      <c r="B330" s="8">
        <v>18</v>
      </c>
      <c r="C330" s="25" t="s">
        <v>493</v>
      </c>
      <c r="D330" s="31">
        <v>42</v>
      </c>
      <c r="E330" s="20">
        <f>D330*25</f>
        <v>1050</v>
      </c>
      <c r="F330" s="20">
        <f>D330*11.5</f>
        <v>483</v>
      </c>
      <c r="G330" s="21">
        <f>ROUND(D330*0.1,0)*11.5</f>
        <v>46</v>
      </c>
      <c r="H330" s="19" t="s">
        <v>0</v>
      </c>
    </row>
    <row r="331" spans="2:8" x14ac:dyDescent="0.25">
      <c r="B331" s="12">
        <v>19</v>
      </c>
      <c r="C331" s="25" t="s">
        <v>494</v>
      </c>
      <c r="D331" s="19">
        <v>34</v>
      </c>
      <c r="E331" s="20">
        <f>D331*25</f>
        <v>850</v>
      </c>
      <c r="F331" s="20">
        <f>D331*11.5</f>
        <v>391</v>
      </c>
      <c r="G331" s="21">
        <f>ROUND(D331*0.1,0)*11.5</f>
        <v>34.5</v>
      </c>
      <c r="H331" s="19" t="s">
        <v>0</v>
      </c>
    </row>
    <row r="332" spans="2:8" x14ac:dyDescent="0.25">
      <c r="B332" s="8">
        <v>20</v>
      </c>
      <c r="C332" s="25" t="s">
        <v>154</v>
      </c>
      <c r="D332" s="31">
        <v>69</v>
      </c>
      <c r="E332" s="20">
        <f t="shared" si="26"/>
        <v>1725</v>
      </c>
      <c r="F332" s="20">
        <f t="shared" si="27"/>
        <v>793.5</v>
      </c>
      <c r="G332" s="21">
        <f t="shared" si="28"/>
        <v>80.5</v>
      </c>
      <c r="H332" s="19" t="s">
        <v>0</v>
      </c>
    </row>
    <row r="333" spans="2:8" x14ac:dyDescent="0.25">
      <c r="B333" s="12">
        <v>21</v>
      </c>
      <c r="C333" s="25" t="s">
        <v>486</v>
      </c>
      <c r="D333" s="19">
        <v>52</v>
      </c>
      <c r="E333" s="20">
        <f>D333*25</f>
        <v>1300</v>
      </c>
      <c r="F333" s="20">
        <f>D333*11.5</f>
        <v>598</v>
      </c>
      <c r="G333" s="21">
        <f>ROUND(D333*0.1,0)*11.5</f>
        <v>57.5</v>
      </c>
      <c r="H333" s="19" t="s">
        <v>0</v>
      </c>
    </row>
    <row r="334" spans="2:8" x14ac:dyDescent="0.25">
      <c r="B334" s="8">
        <v>22</v>
      </c>
      <c r="C334" s="25" t="s">
        <v>487</v>
      </c>
      <c r="D334" s="19">
        <v>51</v>
      </c>
      <c r="E334" s="20">
        <f>D334*25</f>
        <v>1275</v>
      </c>
      <c r="F334" s="20">
        <f>D334*11.5</f>
        <v>586.5</v>
      </c>
      <c r="G334" s="21">
        <f>ROUND(D334*0.1,0)*11.5</f>
        <v>57.5</v>
      </c>
      <c r="H334" s="19" t="s">
        <v>0</v>
      </c>
    </row>
    <row r="335" spans="2:8" x14ac:dyDescent="0.25">
      <c r="B335" s="12">
        <v>23</v>
      </c>
      <c r="C335" s="25" t="s">
        <v>155</v>
      </c>
      <c r="D335" s="19">
        <v>96</v>
      </c>
      <c r="E335" s="20">
        <f t="shared" si="26"/>
        <v>2400</v>
      </c>
      <c r="F335" s="20">
        <f t="shared" si="27"/>
        <v>1104</v>
      </c>
      <c r="G335" s="21">
        <f t="shared" si="28"/>
        <v>115</v>
      </c>
      <c r="H335" s="19" t="s">
        <v>0</v>
      </c>
    </row>
    <row r="336" spans="2:8" x14ac:dyDescent="0.25">
      <c r="B336" s="8">
        <v>24</v>
      </c>
      <c r="C336" s="25" t="s">
        <v>340</v>
      </c>
      <c r="D336" s="19">
        <v>40</v>
      </c>
      <c r="E336" s="20">
        <f>D336*15</f>
        <v>600</v>
      </c>
      <c r="F336" s="20">
        <f>D336*11.5</f>
        <v>460</v>
      </c>
      <c r="G336" s="21">
        <f>ROUND(D336*0.1,0)*11.5</f>
        <v>46</v>
      </c>
      <c r="H336" s="19" t="s">
        <v>0</v>
      </c>
    </row>
    <row r="337" spans="2:13" x14ac:dyDescent="0.25">
      <c r="B337" s="12">
        <v>25</v>
      </c>
      <c r="C337" s="25" t="s">
        <v>341</v>
      </c>
      <c r="D337" s="19">
        <v>61</v>
      </c>
      <c r="E337" s="20">
        <f>D337*25</f>
        <v>1525</v>
      </c>
      <c r="F337" s="20">
        <f>D337*11.5</f>
        <v>701.5</v>
      </c>
      <c r="G337" s="21">
        <f>ROUND(D337*0.1,0)*11.5</f>
        <v>69</v>
      </c>
      <c r="H337" s="19" t="s">
        <v>0</v>
      </c>
    </row>
    <row r="338" spans="2:13" x14ac:dyDescent="0.25">
      <c r="B338" s="8">
        <v>26</v>
      </c>
      <c r="C338" s="25" t="s">
        <v>156</v>
      </c>
      <c r="D338" s="19">
        <v>30</v>
      </c>
      <c r="E338" s="20">
        <f t="shared" si="26"/>
        <v>750</v>
      </c>
      <c r="F338" s="20">
        <f t="shared" si="27"/>
        <v>345</v>
      </c>
      <c r="G338" s="21">
        <f t="shared" si="28"/>
        <v>34.5</v>
      </c>
      <c r="H338" s="19" t="s">
        <v>0</v>
      </c>
    </row>
    <row r="339" spans="2:13" s="26" customFormat="1" x14ac:dyDescent="0.25">
      <c r="B339" s="38">
        <v>27</v>
      </c>
      <c r="C339" s="25" t="s">
        <v>658</v>
      </c>
      <c r="D339" s="57">
        <v>84</v>
      </c>
      <c r="E339" s="21">
        <f>D339*25</f>
        <v>2100</v>
      </c>
      <c r="F339" s="21">
        <f>D339*11.5</f>
        <v>966</v>
      </c>
      <c r="G339" s="21">
        <v>157.5</v>
      </c>
      <c r="H339" s="19" t="s">
        <v>0</v>
      </c>
      <c r="J339" s="30"/>
      <c r="K339" s="30"/>
      <c r="M339" s="27"/>
    </row>
    <row r="340" spans="2:13" x14ac:dyDescent="0.25">
      <c r="B340" s="8">
        <v>28</v>
      </c>
      <c r="C340" s="25" t="s">
        <v>157</v>
      </c>
      <c r="D340" s="19">
        <v>50</v>
      </c>
      <c r="E340" s="20">
        <f t="shared" si="26"/>
        <v>1250</v>
      </c>
      <c r="F340" s="20">
        <f t="shared" si="27"/>
        <v>575</v>
      </c>
      <c r="G340" s="21">
        <f t="shared" si="28"/>
        <v>57.5</v>
      </c>
      <c r="H340" s="19" t="s">
        <v>0</v>
      </c>
    </row>
    <row r="341" spans="2:13" ht="20" customHeight="1" x14ac:dyDescent="0.25">
      <c r="B341" s="12">
        <v>29</v>
      </c>
      <c r="C341" s="25" t="s">
        <v>158</v>
      </c>
      <c r="D341" s="19">
        <v>90</v>
      </c>
      <c r="E341" s="20">
        <f t="shared" si="26"/>
        <v>2250</v>
      </c>
      <c r="F341" s="20">
        <f t="shared" si="27"/>
        <v>1035</v>
      </c>
      <c r="G341" s="21">
        <f t="shared" si="28"/>
        <v>103.5</v>
      </c>
      <c r="H341" s="19" t="s">
        <v>0</v>
      </c>
    </row>
    <row r="342" spans="2:13" ht="23" customHeight="1" x14ac:dyDescent="0.25">
      <c r="B342" s="8">
        <v>30</v>
      </c>
      <c r="C342" s="25" t="s">
        <v>159</v>
      </c>
      <c r="D342" s="19">
        <v>55</v>
      </c>
      <c r="E342" s="20">
        <f t="shared" si="26"/>
        <v>1375</v>
      </c>
      <c r="F342" s="20">
        <f t="shared" si="27"/>
        <v>632.5</v>
      </c>
      <c r="G342" s="21">
        <f t="shared" si="28"/>
        <v>69</v>
      </c>
      <c r="H342" s="19" t="s">
        <v>0</v>
      </c>
    </row>
    <row r="343" spans="2:13" x14ac:dyDescent="0.25">
      <c r="B343" s="12">
        <v>31</v>
      </c>
      <c r="C343" s="25" t="s">
        <v>483</v>
      </c>
      <c r="D343" s="31">
        <v>107</v>
      </c>
      <c r="E343" s="20">
        <f>D343*25</f>
        <v>2675</v>
      </c>
      <c r="F343" s="20">
        <f>D343*11.5</f>
        <v>1230.5</v>
      </c>
      <c r="G343" s="21">
        <f>ROUND(D343*0.1,0)*11.5</f>
        <v>126.5</v>
      </c>
      <c r="H343" s="19" t="s">
        <v>0</v>
      </c>
    </row>
    <row r="344" spans="2:13" x14ac:dyDescent="0.25">
      <c r="B344" s="8">
        <v>32</v>
      </c>
      <c r="C344" s="25" t="s">
        <v>160</v>
      </c>
      <c r="D344" s="19">
        <v>111</v>
      </c>
      <c r="E344" s="20">
        <f t="shared" si="26"/>
        <v>2775</v>
      </c>
      <c r="F344" s="20">
        <f t="shared" si="27"/>
        <v>1276.5</v>
      </c>
      <c r="G344" s="21">
        <f t="shared" si="28"/>
        <v>126.5</v>
      </c>
      <c r="H344" s="19" t="s">
        <v>0</v>
      </c>
    </row>
    <row r="345" spans="2:13" ht="36" x14ac:dyDescent="0.25">
      <c r="B345" s="12">
        <v>33</v>
      </c>
      <c r="C345" s="25" t="s">
        <v>161</v>
      </c>
      <c r="D345" s="19">
        <v>150</v>
      </c>
      <c r="E345" s="20">
        <f t="shared" si="26"/>
        <v>3750</v>
      </c>
      <c r="F345" s="20">
        <f t="shared" si="27"/>
        <v>1725</v>
      </c>
      <c r="G345" s="21">
        <f t="shared" si="28"/>
        <v>172.5</v>
      </c>
      <c r="H345" s="19" t="s">
        <v>0</v>
      </c>
    </row>
    <row r="346" spans="2:13" x14ac:dyDescent="0.25">
      <c r="B346" s="8">
        <v>34</v>
      </c>
      <c r="C346" s="25" t="s">
        <v>484</v>
      </c>
      <c r="D346" s="31">
        <v>13</v>
      </c>
      <c r="E346" s="20">
        <f>D346*25</f>
        <v>325</v>
      </c>
      <c r="F346" s="20">
        <f>D346*11.5</f>
        <v>149.5</v>
      </c>
      <c r="G346" s="21">
        <f>ROUND(D346*0.1,0)*11.5</f>
        <v>11.5</v>
      </c>
      <c r="H346" s="19" t="s">
        <v>0</v>
      </c>
    </row>
    <row r="347" spans="2:13" x14ac:dyDescent="0.25">
      <c r="B347" s="12">
        <v>35</v>
      </c>
      <c r="C347" s="25" t="s">
        <v>485</v>
      </c>
      <c r="D347" s="19">
        <v>44</v>
      </c>
      <c r="E347" s="20">
        <f>D347*25</f>
        <v>1100</v>
      </c>
      <c r="F347" s="20">
        <f>D347*11.5</f>
        <v>506</v>
      </c>
      <c r="G347" s="21">
        <f>ROUND(D347*0.1,0)*11.5</f>
        <v>46</v>
      </c>
      <c r="H347" s="19" t="s">
        <v>0</v>
      </c>
    </row>
    <row r="348" spans="2:13" x14ac:dyDescent="0.25">
      <c r="B348" s="8">
        <v>36</v>
      </c>
      <c r="C348" s="25" t="s">
        <v>481</v>
      </c>
      <c r="D348" s="19">
        <v>450</v>
      </c>
      <c r="E348" s="20">
        <f>D348*25</f>
        <v>11250</v>
      </c>
      <c r="F348" s="20">
        <f>D348*11.5</f>
        <v>5175</v>
      </c>
      <c r="G348" s="21">
        <f>ROUND(D348*0.1,0)*11.5</f>
        <v>517.5</v>
      </c>
      <c r="H348" s="19" t="s">
        <v>0</v>
      </c>
    </row>
    <row r="349" spans="2:13" x14ac:dyDescent="0.25">
      <c r="B349" s="12">
        <v>37</v>
      </c>
      <c r="C349" s="25" t="s">
        <v>482</v>
      </c>
      <c r="D349" s="19">
        <v>45</v>
      </c>
      <c r="E349" s="20">
        <f>D349*25</f>
        <v>1125</v>
      </c>
      <c r="F349" s="20">
        <f>D349*11.5</f>
        <v>517.5</v>
      </c>
      <c r="G349" s="21">
        <f>ROUND(D349*0.1,0)*11.5</f>
        <v>57.5</v>
      </c>
      <c r="H349" s="19" t="s">
        <v>0</v>
      </c>
    </row>
    <row r="350" spans="2:13" x14ac:dyDescent="0.25">
      <c r="B350" s="8">
        <v>38</v>
      </c>
      <c r="C350" s="25" t="s">
        <v>489</v>
      </c>
      <c r="D350" s="19">
        <v>55</v>
      </c>
      <c r="E350" s="20">
        <f>D350*25</f>
        <v>1375</v>
      </c>
      <c r="F350" s="20">
        <f>D350*11.5</f>
        <v>632.5</v>
      </c>
      <c r="G350" s="21">
        <f>ROUND(D350*0.1,0)*11.5</f>
        <v>69</v>
      </c>
      <c r="H350" s="19" t="s">
        <v>0</v>
      </c>
    </row>
    <row r="351" spans="2:13" x14ac:dyDescent="0.25">
      <c r="B351" s="12">
        <v>39</v>
      </c>
      <c r="C351" s="25" t="s">
        <v>162</v>
      </c>
      <c r="D351" s="31">
        <v>202</v>
      </c>
      <c r="E351" s="20">
        <f t="shared" si="26"/>
        <v>5050</v>
      </c>
      <c r="F351" s="20">
        <f t="shared" si="27"/>
        <v>2323</v>
      </c>
      <c r="G351" s="21">
        <f t="shared" si="28"/>
        <v>230</v>
      </c>
      <c r="H351" s="19" t="s">
        <v>0</v>
      </c>
    </row>
    <row r="352" spans="2:13" x14ac:dyDescent="0.25">
      <c r="B352" s="8">
        <v>40</v>
      </c>
      <c r="C352" s="25" t="s">
        <v>163</v>
      </c>
      <c r="D352" s="19">
        <v>118</v>
      </c>
      <c r="E352" s="20">
        <f t="shared" si="26"/>
        <v>2950</v>
      </c>
      <c r="F352" s="20">
        <f t="shared" si="27"/>
        <v>1357</v>
      </c>
      <c r="G352" s="21">
        <f t="shared" si="28"/>
        <v>138</v>
      </c>
      <c r="H352" s="19" t="s">
        <v>0</v>
      </c>
    </row>
    <row r="353" spans="2:13" x14ac:dyDescent="0.25">
      <c r="B353" s="12">
        <v>41</v>
      </c>
      <c r="C353" s="25" t="s">
        <v>488</v>
      </c>
      <c r="D353" s="31">
        <v>48</v>
      </c>
      <c r="E353" s="20">
        <f>D353*25</f>
        <v>1200</v>
      </c>
      <c r="F353" s="20">
        <f>D353*11.5</f>
        <v>552</v>
      </c>
      <c r="G353" s="21">
        <f>ROUND(D353*0.1,0)*11.5</f>
        <v>57.5</v>
      </c>
      <c r="H353" s="19" t="s">
        <v>0</v>
      </c>
    </row>
    <row r="354" spans="2:13" x14ac:dyDescent="0.25">
      <c r="B354" s="8">
        <v>42</v>
      </c>
      <c r="C354" s="25" t="s">
        <v>164</v>
      </c>
      <c r="D354" s="19">
        <v>160</v>
      </c>
      <c r="E354" s="20">
        <f t="shared" si="26"/>
        <v>4000</v>
      </c>
      <c r="F354" s="20">
        <f t="shared" si="27"/>
        <v>1840</v>
      </c>
      <c r="G354" s="21">
        <f t="shared" si="28"/>
        <v>184</v>
      </c>
      <c r="H354" s="19" t="s">
        <v>0</v>
      </c>
    </row>
    <row r="355" spans="2:13" x14ac:dyDescent="0.25">
      <c r="B355" s="12">
        <v>43</v>
      </c>
      <c r="C355" s="25" t="s">
        <v>364</v>
      </c>
      <c r="D355" s="19">
        <v>60</v>
      </c>
      <c r="E355" s="20">
        <f>D355*25</f>
        <v>1500</v>
      </c>
      <c r="F355" s="20">
        <f>D355*11.5</f>
        <v>690</v>
      </c>
      <c r="G355" s="21">
        <f>ROUND(D355*0.1,0)*11.5</f>
        <v>69</v>
      </c>
      <c r="H355" s="19" t="s">
        <v>0</v>
      </c>
    </row>
    <row r="356" spans="2:13" ht="45.5" customHeight="1" x14ac:dyDescent="0.25">
      <c r="B356" s="8">
        <v>44</v>
      </c>
      <c r="C356" s="25" t="s">
        <v>491</v>
      </c>
      <c r="D356" s="19">
        <v>346</v>
      </c>
      <c r="E356" s="20">
        <f t="shared" si="26"/>
        <v>8650</v>
      </c>
      <c r="F356" s="20">
        <f t="shared" si="27"/>
        <v>3979</v>
      </c>
      <c r="G356" s="21">
        <f t="shared" si="28"/>
        <v>402.5</v>
      </c>
      <c r="H356" s="19" t="s">
        <v>0</v>
      </c>
    </row>
    <row r="357" spans="2:13" ht="36" x14ac:dyDescent="0.25">
      <c r="B357" s="12">
        <v>45</v>
      </c>
      <c r="C357" s="25" t="s">
        <v>492</v>
      </c>
      <c r="D357" s="19">
        <v>132</v>
      </c>
      <c r="E357" s="20">
        <f t="shared" si="26"/>
        <v>3300</v>
      </c>
      <c r="F357" s="20">
        <f t="shared" si="27"/>
        <v>1518</v>
      </c>
      <c r="G357" s="21">
        <f t="shared" si="28"/>
        <v>149.5</v>
      </c>
      <c r="H357" s="19" t="s">
        <v>0</v>
      </c>
    </row>
    <row r="358" spans="2:13" x14ac:dyDescent="0.25">
      <c r="B358" s="8">
        <v>46</v>
      </c>
      <c r="C358" s="25" t="s">
        <v>490</v>
      </c>
      <c r="D358" s="19">
        <v>35</v>
      </c>
      <c r="E358" s="20">
        <f>D358*25</f>
        <v>875</v>
      </c>
      <c r="F358" s="20">
        <f>D358*11.5</f>
        <v>402.5</v>
      </c>
      <c r="G358" s="21">
        <f>ROUND(D358*0.1,0)*11.5</f>
        <v>46</v>
      </c>
      <c r="H358" s="19" t="s">
        <v>0</v>
      </c>
    </row>
    <row r="359" spans="2:13" x14ac:dyDescent="0.25">
      <c r="B359" s="12">
        <v>47</v>
      </c>
      <c r="C359" s="25" t="s">
        <v>342</v>
      </c>
      <c r="D359" s="19">
        <v>33</v>
      </c>
      <c r="E359" s="20">
        <f>D359*25</f>
        <v>825</v>
      </c>
      <c r="F359" s="20">
        <f>D359*11.5</f>
        <v>379.5</v>
      </c>
      <c r="G359" s="21">
        <f>ROUND(D359*0.1,0)*11.5</f>
        <v>34.5</v>
      </c>
      <c r="H359" s="19" t="s">
        <v>0</v>
      </c>
    </row>
    <row r="360" spans="2:13" x14ac:dyDescent="0.25">
      <c r="B360" s="8">
        <v>48</v>
      </c>
      <c r="C360" s="25" t="s">
        <v>165</v>
      </c>
      <c r="D360" s="19">
        <v>59</v>
      </c>
      <c r="E360" s="20">
        <f t="shared" si="26"/>
        <v>1475</v>
      </c>
      <c r="F360" s="20">
        <f t="shared" si="27"/>
        <v>678.5</v>
      </c>
      <c r="G360" s="21">
        <f t="shared" si="28"/>
        <v>69</v>
      </c>
      <c r="H360" s="19" t="s">
        <v>0</v>
      </c>
    </row>
    <row r="361" spans="2:13" ht="36" x14ac:dyDescent="0.25">
      <c r="B361" s="12">
        <v>49</v>
      </c>
      <c r="C361" s="32" t="s">
        <v>638</v>
      </c>
      <c r="D361" s="33">
        <v>183</v>
      </c>
      <c r="E361" s="34">
        <v>4575</v>
      </c>
      <c r="F361" s="34">
        <v>2104.5</v>
      </c>
      <c r="G361" s="35">
        <v>207</v>
      </c>
      <c r="H361" s="19" t="s">
        <v>0</v>
      </c>
    </row>
    <row r="362" spans="2:13" s="26" customFormat="1" ht="36" x14ac:dyDescent="0.25">
      <c r="B362" s="19">
        <v>50</v>
      </c>
      <c r="C362" s="25" t="s">
        <v>662</v>
      </c>
      <c r="D362" s="57">
        <v>61</v>
      </c>
      <c r="E362" s="21">
        <f>D362*25</f>
        <v>1525</v>
      </c>
      <c r="F362" s="21">
        <f>D362*11.5</f>
        <v>701.5</v>
      </c>
      <c r="G362" s="21">
        <f>ROUND(D362*0.1,0)*17.5</f>
        <v>105</v>
      </c>
      <c r="H362" s="19" t="s">
        <v>0</v>
      </c>
      <c r="J362" s="30"/>
      <c r="K362" s="30"/>
      <c r="M362" s="27"/>
    </row>
    <row r="363" spans="2:13" ht="25.5" customHeight="1" x14ac:dyDescent="0.25">
      <c r="B363" s="12">
        <v>51</v>
      </c>
      <c r="C363" s="25" t="s">
        <v>583</v>
      </c>
      <c r="D363" s="31">
        <v>43</v>
      </c>
      <c r="E363" s="20">
        <f t="shared" si="26"/>
        <v>1075</v>
      </c>
      <c r="F363" s="20">
        <f t="shared" si="27"/>
        <v>494.5</v>
      </c>
      <c r="G363" s="21">
        <f t="shared" si="28"/>
        <v>46</v>
      </c>
      <c r="H363" s="19" t="s">
        <v>0</v>
      </c>
    </row>
    <row r="364" spans="2:13" x14ac:dyDescent="0.25">
      <c r="B364" s="8">
        <v>52</v>
      </c>
      <c r="C364" s="25" t="s">
        <v>584</v>
      </c>
      <c r="D364" s="19">
        <v>60</v>
      </c>
      <c r="E364" s="20">
        <f t="shared" si="26"/>
        <v>1500</v>
      </c>
      <c r="F364" s="20">
        <f t="shared" si="27"/>
        <v>690</v>
      </c>
      <c r="G364" s="21">
        <f t="shared" si="28"/>
        <v>69</v>
      </c>
      <c r="H364" s="19" t="s">
        <v>0</v>
      </c>
    </row>
    <row r="365" spans="2:13" x14ac:dyDescent="0.25">
      <c r="B365" s="12">
        <v>53</v>
      </c>
      <c r="C365" s="25" t="s">
        <v>166</v>
      </c>
      <c r="D365" s="57">
        <v>250</v>
      </c>
      <c r="E365" s="20">
        <f t="shared" si="26"/>
        <v>6250</v>
      </c>
      <c r="F365" s="20">
        <f t="shared" si="27"/>
        <v>2875</v>
      </c>
      <c r="G365" s="21">
        <f t="shared" si="28"/>
        <v>287.5</v>
      </c>
      <c r="H365" s="19" t="s">
        <v>0</v>
      </c>
    </row>
    <row r="366" spans="2:13" x14ac:dyDescent="0.25">
      <c r="B366" s="8">
        <v>54</v>
      </c>
      <c r="C366" s="25" t="s">
        <v>497</v>
      </c>
      <c r="D366" s="19">
        <v>72</v>
      </c>
      <c r="E366" s="20">
        <f>D366*25</f>
        <v>1800</v>
      </c>
      <c r="F366" s="20">
        <f>D366*11.5</f>
        <v>828</v>
      </c>
      <c r="G366" s="21">
        <f>ROUND(D366*0.1,0)*11.5</f>
        <v>80.5</v>
      </c>
      <c r="H366" s="19" t="s">
        <v>0</v>
      </c>
    </row>
    <row r="367" spans="2:13" x14ac:dyDescent="0.25">
      <c r="B367" s="12">
        <v>55</v>
      </c>
      <c r="C367" s="25" t="s">
        <v>498</v>
      </c>
      <c r="D367" s="19">
        <v>45</v>
      </c>
      <c r="E367" s="20">
        <f>D367*25</f>
        <v>1125</v>
      </c>
      <c r="F367" s="20">
        <f>D367*11.5</f>
        <v>517.5</v>
      </c>
      <c r="G367" s="21">
        <f>ROUND(D367*0.1,0)*11.5</f>
        <v>57.5</v>
      </c>
      <c r="H367" s="19" t="s">
        <v>0</v>
      </c>
    </row>
    <row r="368" spans="2:13" ht="36" x14ac:dyDescent="0.25">
      <c r="B368" s="8">
        <v>56</v>
      </c>
      <c r="C368" s="25" t="s">
        <v>167</v>
      </c>
      <c r="D368" s="19">
        <v>54</v>
      </c>
      <c r="E368" s="20">
        <f t="shared" si="26"/>
        <v>1350</v>
      </c>
      <c r="F368" s="20">
        <f t="shared" si="27"/>
        <v>621</v>
      </c>
      <c r="G368" s="21">
        <f t="shared" si="28"/>
        <v>57.5</v>
      </c>
      <c r="H368" s="19" t="s">
        <v>0</v>
      </c>
    </row>
    <row r="369" spans="2:8" ht="44" customHeight="1" x14ac:dyDescent="0.25">
      <c r="B369" s="12">
        <v>57</v>
      </c>
      <c r="C369" s="25" t="s">
        <v>168</v>
      </c>
      <c r="D369" s="31">
        <v>78</v>
      </c>
      <c r="E369" s="20">
        <f t="shared" si="26"/>
        <v>1950</v>
      </c>
      <c r="F369" s="20">
        <f t="shared" si="27"/>
        <v>897</v>
      </c>
      <c r="G369" s="21">
        <f t="shared" si="28"/>
        <v>92</v>
      </c>
      <c r="H369" s="19" t="s">
        <v>0</v>
      </c>
    </row>
    <row r="370" spans="2:8" ht="41.5" customHeight="1" x14ac:dyDescent="0.25">
      <c r="B370" s="8">
        <v>58</v>
      </c>
      <c r="C370" s="25" t="s">
        <v>169</v>
      </c>
      <c r="D370" s="19">
        <v>71</v>
      </c>
      <c r="E370" s="20">
        <f t="shared" si="26"/>
        <v>1775</v>
      </c>
      <c r="F370" s="20">
        <f t="shared" si="27"/>
        <v>816.5</v>
      </c>
      <c r="G370" s="21">
        <f t="shared" si="28"/>
        <v>80.5</v>
      </c>
      <c r="H370" s="19" t="s">
        <v>0</v>
      </c>
    </row>
    <row r="371" spans="2:8" x14ac:dyDescent="0.25">
      <c r="B371" s="12">
        <v>59</v>
      </c>
      <c r="C371" s="25" t="s">
        <v>365</v>
      </c>
      <c r="D371" s="19">
        <v>167</v>
      </c>
      <c r="E371" s="20">
        <f>D371*25</f>
        <v>4175</v>
      </c>
      <c r="F371" s="20">
        <f>D371*11.5</f>
        <v>1920.5</v>
      </c>
      <c r="G371" s="21">
        <f>ROUND(D371*0.1,0)*11.5</f>
        <v>195.5</v>
      </c>
      <c r="H371" s="19" t="s">
        <v>0</v>
      </c>
    </row>
    <row r="372" spans="2:8" x14ac:dyDescent="0.25">
      <c r="B372" s="8">
        <v>60</v>
      </c>
      <c r="C372" s="25" t="s">
        <v>499</v>
      </c>
      <c r="D372" s="19">
        <v>60</v>
      </c>
      <c r="E372" s="20">
        <f t="shared" ref="E372:E431" si="29">D372*25</f>
        <v>1500</v>
      </c>
      <c r="F372" s="20">
        <f t="shared" ref="F372:F431" si="30">D372*11.5</f>
        <v>690</v>
      </c>
      <c r="G372" s="21">
        <f t="shared" ref="G372:G431" si="31">ROUND(D372*0.1,0)*11.5</f>
        <v>69</v>
      </c>
      <c r="H372" s="19" t="s">
        <v>0</v>
      </c>
    </row>
    <row r="373" spans="2:8" x14ac:dyDescent="0.25">
      <c r="B373" s="12">
        <v>61</v>
      </c>
      <c r="C373" s="25" t="s">
        <v>500</v>
      </c>
      <c r="D373" s="31">
        <v>31</v>
      </c>
      <c r="E373" s="20">
        <f t="shared" si="29"/>
        <v>775</v>
      </c>
      <c r="F373" s="20">
        <f t="shared" si="30"/>
        <v>356.5</v>
      </c>
      <c r="G373" s="21">
        <f t="shared" si="31"/>
        <v>34.5</v>
      </c>
      <c r="H373" s="19" t="s">
        <v>0</v>
      </c>
    </row>
    <row r="374" spans="2:8" x14ac:dyDescent="0.25">
      <c r="B374" s="8">
        <v>62</v>
      </c>
      <c r="C374" s="41" t="s">
        <v>501</v>
      </c>
      <c r="D374" s="45">
        <v>44</v>
      </c>
      <c r="E374" s="43">
        <f t="shared" si="29"/>
        <v>1100</v>
      </c>
      <c r="F374" s="43">
        <f t="shared" si="30"/>
        <v>506</v>
      </c>
      <c r="G374" s="44">
        <f t="shared" si="31"/>
        <v>46</v>
      </c>
      <c r="H374" s="45" t="s">
        <v>0</v>
      </c>
    </row>
    <row r="375" spans="2:8" x14ac:dyDescent="0.25">
      <c r="B375" s="12">
        <v>63</v>
      </c>
      <c r="C375" s="25" t="s">
        <v>474</v>
      </c>
      <c r="D375" s="19">
        <v>66</v>
      </c>
      <c r="E375" s="20">
        <f t="shared" ref="E375:E380" si="32">D375*25</f>
        <v>1650</v>
      </c>
      <c r="F375" s="20">
        <f t="shared" ref="F375:F380" si="33">D375*11.5</f>
        <v>759</v>
      </c>
      <c r="G375" s="21">
        <f t="shared" ref="G375:G380" si="34">ROUND(D375*0.1,0)*11.5</f>
        <v>80.5</v>
      </c>
      <c r="H375" s="19" t="s">
        <v>0</v>
      </c>
    </row>
    <row r="376" spans="2:8" x14ac:dyDescent="0.25">
      <c r="B376" s="8">
        <v>64</v>
      </c>
      <c r="C376" s="25" t="s">
        <v>475</v>
      </c>
      <c r="D376" s="19">
        <v>75</v>
      </c>
      <c r="E376" s="20">
        <f t="shared" si="32"/>
        <v>1875</v>
      </c>
      <c r="F376" s="20">
        <f t="shared" si="33"/>
        <v>862.5</v>
      </c>
      <c r="G376" s="21">
        <f t="shared" si="34"/>
        <v>92</v>
      </c>
      <c r="H376" s="19" t="s">
        <v>0</v>
      </c>
    </row>
    <row r="377" spans="2:8" x14ac:dyDescent="0.25">
      <c r="B377" s="12">
        <v>65</v>
      </c>
      <c r="C377" s="25" t="s">
        <v>476</v>
      </c>
      <c r="D377" s="19">
        <v>180</v>
      </c>
      <c r="E377" s="20">
        <f t="shared" si="32"/>
        <v>4500</v>
      </c>
      <c r="F377" s="20">
        <f t="shared" si="33"/>
        <v>2070</v>
      </c>
      <c r="G377" s="21">
        <f t="shared" si="34"/>
        <v>207</v>
      </c>
      <c r="H377" s="19" t="s">
        <v>0</v>
      </c>
    </row>
    <row r="378" spans="2:8" x14ac:dyDescent="0.25">
      <c r="B378" s="8">
        <v>66</v>
      </c>
      <c r="C378" s="25" t="s">
        <v>477</v>
      </c>
      <c r="D378" s="19">
        <v>260</v>
      </c>
      <c r="E378" s="20">
        <f t="shared" si="32"/>
        <v>6500</v>
      </c>
      <c r="F378" s="20">
        <f t="shared" si="33"/>
        <v>2990</v>
      </c>
      <c r="G378" s="21">
        <f t="shared" si="34"/>
        <v>299</v>
      </c>
      <c r="H378" s="19" t="s">
        <v>0</v>
      </c>
    </row>
    <row r="379" spans="2:8" x14ac:dyDescent="0.25">
      <c r="B379" s="12">
        <v>67</v>
      </c>
      <c r="C379" s="25" t="s">
        <v>478</v>
      </c>
      <c r="D379" s="19">
        <v>165</v>
      </c>
      <c r="E379" s="20">
        <f t="shared" si="32"/>
        <v>4125</v>
      </c>
      <c r="F379" s="20">
        <f t="shared" si="33"/>
        <v>1897.5</v>
      </c>
      <c r="G379" s="21">
        <f t="shared" si="34"/>
        <v>195.5</v>
      </c>
      <c r="H379" s="19" t="s">
        <v>0</v>
      </c>
    </row>
    <row r="380" spans="2:8" ht="36" x14ac:dyDescent="0.25">
      <c r="B380" s="8">
        <v>68</v>
      </c>
      <c r="C380" s="25" t="s">
        <v>479</v>
      </c>
      <c r="D380" s="19">
        <v>302</v>
      </c>
      <c r="E380" s="20">
        <f t="shared" si="32"/>
        <v>7550</v>
      </c>
      <c r="F380" s="20">
        <f t="shared" si="33"/>
        <v>3473</v>
      </c>
      <c r="G380" s="21">
        <f t="shared" si="34"/>
        <v>345</v>
      </c>
      <c r="H380" s="19" t="s">
        <v>0</v>
      </c>
    </row>
    <row r="381" spans="2:8" ht="54" x14ac:dyDescent="0.25">
      <c r="B381" s="12">
        <v>69</v>
      </c>
      <c r="C381" s="25" t="s">
        <v>171</v>
      </c>
      <c r="D381" s="31">
        <v>70</v>
      </c>
      <c r="E381" s="20">
        <f>D381*25</f>
        <v>1750</v>
      </c>
      <c r="F381" s="20">
        <f>D381*11.5</f>
        <v>805</v>
      </c>
      <c r="G381" s="21">
        <f>ROUND(D381*0.1,0)*11.5</f>
        <v>80.5</v>
      </c>
      <c r="H381" s="19" t="s">
        <v>0</v>
      </c>
    </row>
    <row r="382" spans="2:8" ht="54" x14ac:dyDescent="0.25">
      <c r="B382" s="8">
        <v>70</v>
      </c>
      <c r="C382" s="25" t="s">
        <v>172</v>
      </c>
      <c r="D382" s="31">
        <v>73</v>
      </c>
      <c r="E382" s="20">
        <f>D382*25</f>
        <v>1825</v>
      </c>
      <c r="F382" s="20">
        <f>D382*11.5</f>
        <v>839.5</v>
      </c>
      <c r="G382" s="21">
        <f>ROUND(D382*0.1,0)*11.5</f>
        <v>80.5</v>
      </c>
      <c r="H382" s="19" t="s">
        <v>0</v>
      </c>
    </row>
    <row r="383" spans="2:8" x14ac:dyDescent="0.25">
      <c r="B383" s="12">
        <v>71</v>
      </c>
      <c r="C383" s="25" t="s">
        <v>173</v>
      </c>
      <c r="D383" s="31">
        <v>80</v>
      </c>
      <c r="E383" s="20">
        <f>D383*25</f>
        <v>2000</v>
      </c>
      <c r="F383" s="20">
        <f>D383*11.5</f>
        <v>920</v>
      </c>
      <c r="G383" s="21">
        <f>ROUND(D383*0.1,0)*11.5</f>
        <v>92</v>
      </c>
      <c r="H383" s="19" t="s">
        <v>0</v>
      </c>
    </row>
    <row r="384" spans="2:8" x14ac:dyDescent="0.25">
      <c r="B384" s="8">
        <v>72</v>
      </c>
      <c r="C384" s="25" t="s">
        <v>174</v>
      </c>
      <c r="D384" s="56">
        <v>180</v>
      </c>
      <c r="E384" s="20">
        <f>D384*25</f>
        <v>4500</v>
      </c>
      <c r="F384" s="20">
        <f>D384*11.5</f>
        <v>2070</v>
      </c>
      <c r="G384" s="21">
        <f>ROUND(D384*0.1,0)*11.5</f>
        <v>207</v>
      </c>
      <c r="H384" s="19" t="s">
        <v>0</v>
      </c>
    </row>
    <row r="385" spans="2:8" x14ac:dyDescent="0.25">
      <c r="B385" s="12">
        <v>73</v>
      </c>
      <c r="C385" s="25" t="s">
        <v>170</v>
      </c>
      <c r="D385" s="57">
        <v>71</v>
      </c>
      <c r="E385" s="20">
        <f>D385*25</f>
        <v>1775</v>
      </c>
      <c r="F385" s="20">
        <f>D385*11.5</f>
        <v>816.5</v>
      </c>
      <c r="G385" s="21">
        <f>ROUND(D385*0.1,0)*11.5</f>
        <v>80.5</v>
      </c>
      <c r="H385" s="19" t="s">
        <v>0</v>
      </c>
    </row>
    <row r="386" spans="2:8" x14ac:dyDescent="0.25">
      <c r="B386" s="1"/>
      <c r="C386" s="60"/>
      <c r="D386" s="68">
        <f>SUM(D313:D385)</f>
        <v>7603</v>
      </c>
      <c r="E386" s="53"/>
      <c r="F386" s="53"/>
      <c r="G386" s="54"/>
      <c r="H386" s="55"/>
    </row>
    <row r="387" spans="2:8" x14ac:dyDescent="0.25">
      <c r="B387" s="1"/>
      <c r="C387" s="51" t="s">
        <v>310</v>
      </c>
      <c r="D387" s="59"/>
      <c r="E387" s="53"/>
      <c r="F387" s="53"/>
      <c r="G387" s="54"/>
      <c r="H387" s="55"/>
    </row>
    <row r="388" spans="2:8" x14ac:dyDescent="0.25">
      <c r="B388" s="12">
        <v>1</v>
      </c>
      <c r="C388" s="37" t="s">
        <v>175</v>
      </c>
      <c r="D388" s="38">
        <v>150</v>
      </c>
      <c r="E388" s="39">
        <f t="shared" si="29"/>
        <v>3750</v>
      </c>
      <c r="F388" s="39">
        <f t="shared" si="30"/>
        <v>1725</v>
      </c>
      <c r="G388" s="40">
        <f t="shared" si="31"/>
        <v>172.5</v>
      </c>
      <c r="H388" s="38" t="s">
        <v>0</v>
      </c>
    </row>
    <row r="389" spans="2:8" ht="24" customHeight="1" x14ac:dyDescent="0.25">
      <c r="B389" s="8">
        <v>2</v>
      </c>
      <c r="C389" s="25" t="s">
        <v>176</v>
      </c>
      <c r="D389" s="19">
        <v>152</v>
      </c>
      <c r="E389" s="20">
        <f t="shared" si="29"/>
        <v>3800</v>
      </c>
      <c r="F389" s="20">
        <f t="shared" si="30"/>
        <v>1748</v>
      </c>
      <c r="G389" s="21">
        <f t="shared" si="31"/>
        <v>172.5</v>
      </c>
      <c r="H389" s="19" t="s">
        <v>0</v>
      </c>
    </row>
    <row r="390" spans="2:8" ht="36" x14ac:dyDescent="0.25">
      <c r="B390" s="12">
        <v>3</v>
      </c>
      <c r="C390" s="25" t="s">
        <v>177</v>
      </c>
      <c r="D390" s="19">
        <v>36</v>
      </c>
      <c r="E390" s="20">
        <f t="shared" si="29"/>
        <v>900</v>
      </c>
      <c r="F390" s="20">
        <f t="shared" si="30"/>
        <v>414</v>
      </c>
      <c r="G390" s="21">
        <f t="shared" si="31"/>
        <v>46</v>
      </c>
      <c r="H390" s="19" t="s">
        <v>0</v>
      </c>
    </row>
    <row r="391" spans="2:8" x14ac:dyDescent="0.25">
      <c r="B391" s="8">
        <v>4</v>
      </c>
      <c r="C391" s="25" t="s">
        <v>178</v>
      </c>
      <c r="D391" s="19">
        <v>52</v>
      </c>
      <c r="E391" s="20">
        <f t="shared" si="29"/>
        <v>1300</v>
      </c>
      <c r="F391" s="20">
        <f t="shared" si="30"/>
        <v>598</v>
      </c>
      <c r="G391" s="21">
        <f t="shared" si="31"/>
        <v>57.5</v>
      </c>
      <c r="H391" s="19" t="s">
        <v>0</v>
      </c>
    </row>
    <row r="392" spans="2:8" x14ac:dyDescent="0.25">
      <c r="B392" s="12">
        <v>5</v>
      </c>
      <c r="C392" s="25" t="s">
        <v>179</v>
      </c>
      <c r="D392" s="57">
        <v>89</v>
      </c>
      <c r="E392" s="20">
        <f>D392*25</f>
        <v>2225</v>
      </c>
      <c r="F392" s="20">
        <f t="shared" si="30"/>
        <v>1023.5</v>
      </c>
      <c r="G392" s="21">
        <f t="shared" si="31"/>
        <v>103.5</v>
      </c>
      <c r="H392" s="19" t="s">
        <v>0</v>
      </c>
    </row>
    <row r="393" spans="2:8" x14ac:dyDescent="0.25">
      <c r="B393" s="8">
        <v>6</v>
      </c>
      <c r="C393" s="25" t="s">
        <v>180</v>
      </c>
      <c r="D393" s="57">
        <v>26</v>
      </c>
      <c r="E393" s="20">
        <f>D393*25</f>
        <v>650</v>
      </c>
      <c r="F393" s="20">
        <f t="shared" si="30"/>
        <v>299</v>
      </c>
      <c r="G393" s="21">
        <f t="shared" si="31"/>
        <v>34.5</v>
      </c>
      <c r="H393" s="19" t="s">
        <v>0</v>
      </c>
    </row>
    <row r="394" spans="2:8" x14ac:dyDescent="0.25">
      <c r="B394" s="12">
        <v>7</v>
      </c>
      <c r="C394" s="25" t="s">
        <v>181</v>
      </c>
      <c r="D394" s="19">
        <v>60</v>
      </c>
      <c r="E394" s="20">
        <f t="shared" si="29"/>
        <v>1500</v>
      </c>
      <c r="F394" s="20">
        <f t="shared" si="30"/>
        <v>690</v>
      </c>
      <c r="G394" s="21">
        <f t="shared" si="31"/>
        <v>69</v>
      </c>
      <c r="H394" s="19" t="s">
        <v>0</v>
      </c>
    </row>
    <row r="395" spans="2:8" x14ac:dyDescent="0.25">
      <c r="B395" s="8">
        <v>8</v>
      </c>
      <c r="C395" s="25" t="s">
        <v>182</v>
      </c>
      <c r="D395" s="19">
        <v>228</v>
      </c>
      <c r="E395" s="20">
        <f t="shared" si="29"/>
        <v>5700</v>
      </c>
      <c r="F395" s="20">
        <f t="shared" si="30"/>
        <v>2622</v>
      </c>
      <c r="G395" s="21">
        <f t="shared" si="31"/>
        <v>264.5</v>
      </c>
      <c r="H395" s="19" t="s">
        <v>0</v>
      </c>
    </row>
    <row r="396" spans="2:8" x14ac:dyDescent="0.25">
      <c r="B396" s="12">
        <v>9</v>
      </c>
      <c r="C396" s="25" t="s">
        <v>502</v>
      </c>
      <c r="D396" s="31">
        <v>30</v>
      </c>
      <c r="E396" s="20">
        <f>D396*25</f>
        <v>750</v>
      </c>
      <c r="F396" s="20">
        <f>D396*11.5</f>
        <v>345</v>
      </c>
      <c r="G396" s="21">
        <f>ROUND(D396*0.1,0)*11.5</f>
        <v>34.5</v>
      </c>
      <c r="H396" s="19" t="s">
        <v>0</v>
      </c>
    </row>
    <row r="397" spans="2:8" x14ac:dyDescent="0.25">
      <c r="B397" s="8">
        <v>10</v>
      </c>
      <c r="C397" s="25" t="s">
        <v>183</v>
      </c>
      <c r="D397" s="19">
        <v>25</v>
      </c>
      <c r="E397" s="20">
        <f t="shared" si="29"/>
        <v>625</v>
      </c>
      <c r="F397" s="20">
        <f t="shared" si="30"/>
        <v>287.5</v>
      </c>
      <c r="G397" s="21">
        <f t="shared" si="31"/>
        <v>34.5</v>
      </c>
      <c r="H397" s="19" t="s">
        <v>0</v>
      </c>
    </row>
    <row r="398" spans="2:8" x14ac:dyDescent="0.25">
      <c r="B398" s="12">
        <v>11</v>
      </c>
      <c r="C398" s="25" t="s">
        <v>184</v>
      </c>
      <c r="D398" s="19">
        <v>30</v>
      </c>
      <c r="E398" s="20">
        <f t="shared" si="29"/>
        <v>750</v>
      </c>
      <c r="F398" s="20">
        <f t="shared" si="30"/>
        <v>345</v>
      </c>
      <c r="G398" s="21">
        <f t="shared" si="31"/>
        <v>34.5</v>
      </c>
      <c r="H398" s="19" t="s">
        <v>0</v>
      </c>
    </row>
    <row r="399" spans="2:8" x14ac:dyDescent="0.25">
      <c r="B399" s="8">
        <v>12</v>
      </c>
      <c r="C399" s="25" t="s">
        <v>185</v>
      </c>
      <c r="D399" s="56">
        <v>30</v>
      </c>
      <c r="E399" s="20">
        <f t="shared" si="29"/>
        <v>750</v>
      </c>
      <c r="F399" s="20">
        <f t="shared" si="30"/>
        <v>345</v>
      </c>
      <c r="G399" s="21">
        <f t="shared" si="31"/>
        <v>34.5</v>
      </c>
      <c r="H399" s="19" t="s">
        <v>0</v>
      </c>
    </row>
    <row r="400" spans="2:8" x14ac:dyDescent="0.25">
      <c r="B400" s="12">
        <v>13</v>
      </c>
      <c r="C400" s="25" t="s">
        <v>343</v>
      </c>
      <c r="D400" s="19">
        <v>59</v>
      </c>
      <c r="E400" s="20">
        <f>D400*25</f>
        <v>1475</v>
      </c>
      <c r="F400" s="20">
        <f>D400*11.5</f>
        <v>678.5</v>
      </c>
      <c r="G400" s="21">
        <f>ROUND(D400*0.1,0)*11.5</f>
        <v>69</v>
      </c>
      <c r="H400" s="19" t="s">
        <v>0</v>
      </c>
    </row>
    <row r="401" spans="2:8" x14ac:dyDescent="0.25">
      <c r="B401" s="8">
        <v>14</v>
      </c>
      <c r="C401" s="25" t="s">
        <v>344</v>
      </c>
      <c r="D401" s="19">
        <v>36</v>
      </c>
      <c r="E401" s="20">
        <f>D401*25</f>
        <v>900</v>
      </c>
      <c r="F401" s="20">
        <f>D401*11.5</f>
        <v>414</v>
      </c>
      <c r="G401" s="21">
        <f>ROUND(D401*0.1,0)*11.5</f>
        <v>46</v>
      </c>
      <c r="H401" s="19" t="s">
        <v>0</v>
      </c>
    </row>
    <row r="402" spans="2:8" x14ac:dyDescent="0.25">
      <c r="B402" s="12">
        <v>15</v>
      </c>
      <c r="C402" s="25" t="s">
        <v>345</v>
      </c>
      <c r="D402" s="31">
        <v>23</v>
      </c>
      <c r="E402" s="20">
        <f>D402*25</f>
        <v>575</v>
      </c>
      <c r="F402" s="20">
        <f>D402*11.5</f>
        <v>264.5</v>
      </c>
      <c r="G402" s="21">
        <f>ROUND(D402*0.1,0)*11.5</f>
        <v>23</v>
      </c>
      <c r="H402" s="19" t="s">
        <v>0</v>
      </c>
    </row>
    <row r="403" spans="2:8" x14ac:dyDescent="0.25">
      <c r="B403" s="8">
        <v>16</v>
      </c>
      <c r="C403" s="25" t="s">
        <v>186</v>
      </c>
      <c r="D403" s="19">
        <v>76</v>
      </c>
      <c r="E403" s="20">
        <f t="shared" si="29"/>
        <v>1900</v>
      </c>
      <c r="F403" s="20">
        <f t="shared" si="30"/>
        <v>874</v>
      </c>
      <c r="G403" s="21">
        <f t="shared" si="31"/>
        <v>92</v>
      </c>
      <c r="H403" s="19" t="s">
        <v>0</v>
      </c>
    </row>
    <row r="404" spans="2:8" x14ac:dyDescent="0.25">
      <c r="B404" s="12">
        <v>17</v>
      </c>
      <c r="C404" s="25" t="s">
        <v>187</v>
      </c>
      <c r="D404" s="19">
        <v>30</v>
      </c>
      <c r="E404" s="20">
        <f t="shared" si="29"/>
        <v>750</v>
      </c>
      <c r="F404" s="20">
        <f t="shared" si="30"/>
        <v>345</v>
      </c>
      <c r="G404" s="21">
        <f t="shared" si="31"/>
        <v>34.5</v>
      </c>
      <c r="H404" s="19" t="s">
        <v>0</v>
      </c>
    </row>
    <row r="405" spans="2:8" x14ac:dyDescent="0.25">
      <c r="B405" s="8">
        <v>18</v>
      </c>
      <c r="C405" s="25" t="s">
        <v>188</v>
      </c>
      <c r="D405" s="19">
        <v>50</v>
      </c>
      <c r="E405" s="20">
        <f>D405*25</f>
        <v>1250</v>
      </c>
      <c r="F405" s="20">
        <f>D405*11.5</f>
        <v>575</v>
      </c>
      <c r="G405" s="21">
        <f>ROUND(D405*0.1,0)*11.5</f>
        <v>57.5</v>
      </c>
      <c r="H405" s="19" t="s">
        <v>0</v>
      </c>
    </row>
    <row r="406" spans="2:8" x14ac:dyDescent="0.25">
      <c r="B406" s="12">
        <v>19</v>
      </c>
      <c r="C406" s="25" t="s">
        <v>189</v>
      </c>
      <c r="D406" s="31">
        <v>108</v>
      </c>
      <c r="E406" s="20">
        <f t="shared" si="29"/>
        <v>2700</v>
      </c>
      <c r="F406" s="20">
        <f t="shared" si="30"/>
        <v>1242</v>
      </c>
      <c r="G406" s="21">
        <f t="shared" si="31"/>
        <v>126.5</v>
      </c>
      <c r="H406" s="19" t="s">
        <v>0</v>
      </c>
    </row>
    <row r="407" spans="2:8" x14ac:dyDescent="0.25">
      <c r="B407" s="8">
        <v>20</v>
      </c>
      <c r="C407" s="25" t="s">
        <v>190</v>
      </c>
      <c r="D407" s="19">
        <v>15</v>
      </c>
      <c r="E407" s="20">
        <f t="shared" si="29"/>
        <v>375</v>
      </c>
      <c r="F407" s="20">
        <f t="shared" si="30"/>
        <v>172.5</v>
      </c>
      <c r="G407" s="21">
        <f t="shared" si="31"/>
        <v>23</v>
      </c>
      <c r="H407" s="19" t="s">
        <v>0</v>
      </c>
    </row>
    <row r="408" spans="2:8" x14ac:dyDescent="0.25">
      <c r="B408" s="12">
        <v>21</v>
      </c>
      <c r="C408" s="25" t="s">
        <v>506</v>
      </c>
      <c r="D408" s="31">
        <v>44</v>
      </c>
      <c r="E408" s="20">
        <f>D408*25</f>
        <v>1100</v>
      </c>
      <c r="F408" s="20">
        <f>D408*11.5</f>
        <v>506</v>
      </c>
      <c r="G408" s="21">
        <f>ROUND(D408*0.1,0)*11.5</f>
        <v>46</v>
      </c>
      <c r="H408" s="19" t="s">
        <v>0</v>
      </c>
    </row>
    <row r="409" spans="2:8" x14ac:dyDescent="0.25">
      <c r="B409" s="8">
        <v>22</v>
      </c>
      <c r="C409" s="41" t="s">
        <v>507</v>
      </c>
      <c r="D409" s="72">
        <v>20</v>
      </c>
      <c r="E409" s="43">
        <f>D409*25</f>
        <v>500</v>
      </c>
      <c r="F409" s="43">
        <f>D409*11.5</f>
        <v>230</v>
      </c>
      <c r="G409" s="21">
        <f>ROUND(D409*0.1,0)*11.5</f>
        <v>23</v>
      </c>
      <c r="H409" s="19" t="s">
        <v>0</v>
      </c>
    </row>
    <row r="410" spans="2:8" ht="36" x14ac:dyDescent="0.25">
      <c r="B410" s="12">
        <v>23</v>
      </c>
      <c r="C410" s="25" t="s">
        <v>508</v>
      </c>
      <c r="D410" s="57">
        <v>49</v>
      </c>
      <c r="E410" s="20">
        <f>D410*25</f>
        <v>1225</v>
      </c>
      <c r="F410" s="20">
        <f>D410*11.5</f>
        <v>563.5</v>
      </c>
      <c r="G410" s="21">
        <f>ROUND(D410*0.1,0)*11.5</f>
        <v>57.5</v>
      </c>
      <c r="H410" s="19" t="s">
        <v>0</v>
      </c>
    </row>
    <row r="411" spans="2:8" ht="36" x14ac:dyDescent="0.25">
      <c r="B411" s="8">
        <v>24</v>
      </c>
      <c r="C411" s="25" t="s">
        <v>509</v>
      </c>
      <c r="D411" s="57">
        <v>73</v>
      </c>
      <c r="E411" s="20">
        <f>D411*25</f>
        <v>1825</v>
      </c>
      <c r="F411" s="20">
        <f>D411*11.5</f>
        <v>839.5</v>
      </c>
      <c r="G411" s="21">
        <f>ROUND(D411*0.1,0)*11.5</f>
        <v>80.5</v>
      </c>
      <c r="H411" s="19" t="s">
        <v>0</v>
      </c>
    </row>
    <row r="412" spans="2:8" x14ac:dyDescent="0.25">
      <c r="B412" s="12">
        <v>25</v>
      </c>
      <c r="C412" s="25" t="s">
        <v>191</v>
      </c>
      <c r="D412" s="19">
        <v>40</v>
      </c>
      <c r="E412" s="20">
        <f t="shared" si="29"/>
        <v>1000</v>
      </c>
      <c r="F412" s="20">
        <f t="shared" si="30"/>
        <v>460</v>
      </c>
      <c r="G412" s="21">
        <f t="shared" si="31"/>
        <v>46</v>
      </c>
      <c r="H412" s="19" t="s">
        <v>0</v>
      </c>
    </row>
    <row r="413" spans="2:8" x14ac:dyDescent="0.25">
      <c r="B413" s="8">
        <v>26</v>
      </c>
      <c r="C413" s="25" t="s">
        <v>192</v>
      </c>
      <c r="D413" s="31">
        <v>427</v>
      </c>
      <c r="E413" s="20">
        <f t="shared" si="29"/>
        <v>10675</v>
      </c>
      <c r="F413" s="20">
        <f t="shared" si="30"/>
        <v>4910.5</v>
      </c>
      <c r="G413" s="21">
        <f t="shared" si="31"/>
        <v>494.5</v>
      </c>
      <c r="H413" s="19" t="s">
        <v>0</v>
      </c>
    </row>
    <row r="414" spans="2:8" x14ac:dyDescent="0.25">
      <c r="B414" s="12">
        <v>27</v>
      </c>
      <c r="C414" s="25" t="s">
        <v>193</v>
      </c>
      <c r="D414" s="31">
        <v>740</v>
      </c>
      <c r="E414" s="20">
        <f t="shared" si="29"/>
        <v>18500</v>
      </c>
      <c r="F414" s="20">
        <f t="shared" si="30"/>
        <v>8510</v>
      </c>
      <c r="G414" s="21">
        <f t="shared" si="31"/>
        <v>851</v>
      </c>
      <c r="H414" s="19" t="s">
        <v>0</v>
      </c>
    </row>
    <row r="415" spans="2:8" x14ac:dyDescent="0.25">
      <c r="B415" s="8">
        <v>28</v>
      </c>
      <c r="C415" s="25" t="s">
        <v>503</v>
      </c>
      <c r="D415" s="19">
        <v>23</v>
      </c>
      <c r="E415" s="20">
        <f>D415*25</f>
        <v>575</v>
      </c>
      <c r="F415" s="20">
        <f>D415*11.5</f>
        <v>264.5</v>
      </c>
      <c r="G415" s="21">
        <f>ROUND(D415*0.1,0)*11.5</f>
        <v>23</v>
      </c>
      <c r="H415" s="19" t="s">
        <v>0</v>
      </c>
    </row>
    <row r="416" spans="2:8" x14ac:dyDescent="0.25">
      <c r="B416" s="12">
        <v>29</v>
      </c>
      <c r="C416" s="25" t="s">
        <v>194</v>
      </c>
      <c r="D416" s="31">
        <v>520</v>
      </c>
      <c r="E416" s="20">
        <f t="shared" si="29"/>
        <v>13000</v>
      </c>
      <c r="F416" s="20">
        <f t="shared" si="30"/>
        <v>5980</v>
      </c>
      <c r="G416" s="21">
        <f t="shared" si="31"/>
        <v>598</v>
      </c>
      <c r="H416" s="19" t="s">
        <v>0</v>
      </c>
    </row>
    <row r="417" spans="2:13" x14ac:dyDescent="0.25">
      <c r="B417" s="8">
        <v>30</v>
      </c>
      <c r="C417" s="25" t="s">
        <v>195</v>
      </c>
      <c r="D417" s="31">
        <v>427</v>
      </c>
      <c r="E417" s="20">
        <f t="shared" si="29"/>
        <v>10675</v>
      </c>
      <c r="F417" s="20">
        <f t="shared" si="30"/>
        <v>4910.5</v>
      </c>
      <c r="G417" s="21">
        <f t="shared" si="31"/>
        <v>494.5</v>
      </c>
      <c r="H417" s="19" t="s">
        <v>0</v>
      </c>
    </row>
    <row r="418" spans="2:13" x14ac:dyDescent="0.25">
      <c r="B418" s="12">
        <v>31</v>
      </c>
      <c r="C418" s="25" t="s">
        <v>196</v>
      </c>
      <c r="D418" s="31">
        <v>148</v>
      </c>
      <c r="E418" s="20">
        <f t="shared" si="29"/>
        <v>3700</v>
      </c>
      <c r="F418" s="20">
        <f t="shared" si="30"/>
        <v>1702</v>
      </c>
      <c r="G418" s="21">
        <f t="shared" si="31"/>
        <v>172.5</v>
      </c>
      <c r="H418" s="19" t="s">
        <v>0</v>
      </c>
    </row>
    <row r="419" spans="2:13" x14ac:dyDescent="0.25">
      <c r="B419" s="8">
        <v>32</v>
      </c>
      <c r="C419" s="25" t="s">
        <v>197</v>
      </c>
      <c r="D419" s="31">
        <v>494</v>
      </c>
      <c r="E419" s="20">
        <f t="shared" si="29"/>
        <v>12350</v>
      </c>
      <c r="F419" s="20">
        <f t="shared" si="30"/>
        <v>5681</v>
      </c>
      <c r="G419" s="21">
        <f t="shared" si="31"/>
        <v>563.5</v>
      </c>
      <c r="H419" s="19" t="s">
        <v>0</v>
      </c>
    </row>
    <row r="420" spans="2:13" x14ac:dyDescent="0.25">
      <c r="B420" s="12">
        <v>33</v>
      </c>
      <c r="C420" s="25" t="s">
        <v>198</v>
      </c>
      <c r="D420" s="19">
        <v>92</v>
      </c>
      <c r="E420" s="20">
        <f t="shared" si="29"/>
        <v>2300</v>
      </c>
      <c r="F420" s="20">
        <f t="shared" si="30"/>
        <v>1058</v>
      </c>
      <c r="G420" s="21">
        <f t="shared" si="31"/>
        <v>103.5</v>
      </c>
      <c r="H420" s="19" t="s">
        <v>0</v>
      </c>
    </row>
    <row r="421" spans="2:13" x14ac:dyDescent="0.25">
      <c r="B421" s="8">
        <v>34</v>
      </c>
      <c r="C421" s="25" t="s">
        <v>199</v>
      </c>
      <c r="D421" s="19">
        <v>511</v>
      </c>
      <c r="E421" s="20">
        <f t="shared" si="29"/>
        <v>12775</v>
      </c>
      <c r="F421" s="20">
        <f t="shared" si="30"/>
        <v>5876.5</v>
      </c>
      <c r="G421" s="21">
        <f t="shared" si="31"/>
        <v>586.5</v>
      </c>
      <c r="H421" s="19" t="s">
        <v>0</v>
      </c>
    </row>
    <row r="422" spans="2:13" x14ac:dyDescent="0.25">
      <c r="B422" s="12">
        <v>35</v>
      </c>
      <c r="C422" s="25" t="s">
        <v>200</v>
      </c>
      <c r="D422" s="31">
        <v>75</v>
      </c>
      <c r="E422" s="20">
        <f t="shared" si="29"/>
        <v>1875</v>
      </c>
      <c r="F422" s="20">
        <f t="shared" si="30"/>
        <v>862.5</v>
      </c>
      <c r="G422" s="21">
        <f t="shared" si="31"/>
        <v>92</v>
      </c>
      <c r="H422" s="19" t="s">
        <v>0</v>
      </c>
    </row>
    <row r="423" spans="2:13" x14ac:dyDescent="0.25">
      <c r="B423" s="8">
        <v>36</v>
      </c>
      <c r="C423" s="25" t="s">
        <v>201</v>
      </c>
      <c r="D423" s="31">
        <v>73</v>
      </c>
      <c r="E423" s="20">
        <f t="shared" si="29"/>
        <v>1825</v>
      </c>
      <c r="F423" s="20">
        <f t="shared" si="30"/>
        <v>839.5</v>
      </c>
      <c r="G423" s="21">
        <f t="shared" si="31"/>
        <v>80.5</v>
      </c>
      <c r="H423" s="19" t="s">
        <v>0</v>
      </c>
    </row>
    <row r="424" spans="2:13" ht="36" x14ac:dyDescent="0.25">
      <c r="B424" s="12">
        <v>37</v>
      </c>
      <c r="C424" s="25" t="s">
        <v>585</v>
      </c>
      <c r="D424" s="19">
        <v>45</v>
      </c>
      <c r="E424" s="20">
        <f t="shared" ref="E424:E429" si="35">D424*25</f>
        <v>1125</v>
      </c>
      <c r="F424" s="20">
        <f t="shared" ref="F424:F429" si="36">D424*11.5</f>
        <v>517.5</v>
      </c>
      <c r="G424" s="21">
        <f t="shared" ref="G424:G429" si="37">ROUND(D424*0.1,0)*11.5</f>
        <v>57.5</v>
      </c>
      <c r="H424" s="19" t="s">
        <v>0</v>
      </c>
    </row>
    <row r="425" spans="2:13" x14ac:dyDescent="0.25">
      <c r="B425" s="8">
        <v>38</v>
      </c>
      <c r="C425" s="25" t="s">
        <v>202</v>
      </c>
      <c r="D425" s="19">
        <v>84</v>
      </c>
      <c r="E425" s="20">
        <f t="shared" si="35"/>
        <v>2100</v>
      </c>
      <c r="F425" s="20">
        <f t="shared" si="36"/>
        <v>966</v>
      </c>
      <c r="G425" s="21">
        <f t="shared" si="37"/>
        <v>92</v>
      </c>
      <c r="H425" s="19" t="s">
        <v>0</v>
      </c>
    </row>
    <row r="426" spans="2:13" ht="24.5" customHeight="1" x14ac:dyDescent="0.25">
      <c r="B426" s="12">
        <v>39</v>
      </c>
      <c r="C426" s="25" t="s">
        <v>586</v>
      </c>
      <c r="D426" s="19">
        <v>38</v>
      </c>
      <c r="E426" s="20">
        <f t="shared" si="35"/>
        <v>950</v>
      </c>
      <c r="F426" s="20">
        <f t="shared" si="36"/>
        <v>437</v>
      </c>
      <c r="G426" s="21">
        <f t="shared" si="37"/>
        <v>46</v>
      </c>
      <c r="H426" s="19" t="s">
        <v>0</v>
      </c>
    </row>
    <row r="427" spans="2:13" x14ac:dyDescent="0.25">
      <c r="B427" s="8">
        <v>40</v>
      </c>
      <c r="C427" s="25" t="s">
        <v>203</v>
      </c>
      <c r="D427" s="19">
        <v>26</v>
      </c>
      <c r="E427" s="20">
        <f t="shared" si="35"/>
        <v>650</v>
      </c>
      <c r="F427" s="20">
        <f t="shared" si="36"/>
        <v>299</v>
      </c>
      <c r="G427" s="21">
        <f t="shared" si="37"/>
        <v>34.5</v>
      </c>
      <c r="H427" s="19" t="s">
        <v>0</v>
      </c>
    </row>
    <row r="428" spans="2:13" s="26" customFormat="1" x14ac:dyDescent="0.25">
      <c r="B428" s="12">
        <v>41</v>
      </c>
      <c r="C428" s="25" t="s">
        <v>505</v>
      </c>
      <c r="D428" s="19">
        <v>20</v>
      </c>
      <c r="E428" s="20">
        <f t="shared" si="35"/>
        <v>500</v>
      </c>
      <c r="F428" s="20">
        <f t="shared" si="36"/>
        <v>230</v>
      </c>
      <c r="G428" s="21">
        <f t="shared" si="37"/>
        <v>23</v>
      </c>
      <c r="H428" s="19" t="s">
        <v>0</v>
      </c>
      <c r="J428" s="30"/>
      <c r="K428" s="30"/>
      <c r="M428" s="27"/>
    </row>
    <row r="429" spans="2:13" x14ac:dyDescent="0.25">
      <c r="B429" s="8">
        <v>42</v>
      </c>
      <c r="C429" s="25" t="s">
        <v>504</v>
      </c>
      <c r="D429" s="19">
        <v>70</v>
      </c>
      <c r="E429" s="20">
        <f t="shared" si="35"/>
        <v>1750</v>
      </c>
      <c r="F429" s="20">
        <f t="shared" si="36"/>
        <v>805</v>
      </c>
      <c r="G429" s="21">
        <f t="shared" si="37"/>
        <v>80.5</v>
      </c>
      <c r="H429" s="19" t="s">
        <v>0</v>
      </c>
    </row>
    <row r="430" spans="2:13" s="26" customFormat="1" x14ac:dyDescent="0.25">
      <c r="B430" s="12">
        <v>43</v>
      </c>
      <c r="C430" s="25" t="s">
        <v>587</v>
      </c>
      <c r="D430" s="19">
        <v>61</v>
      </c>
      <c r="E430" s="20">
        <f>D430*25</f>
        <v>1525</v>
      </c>
      <c r="F430" s="20">
        <f>D430*11.5</f>
        <v>701.5</v>
      </c>
      <c r="G430" s="21">
        <f>ROUND(D430*0.1,0)*11.5</f>
        <v>69</v>
      </c>
      <c r="H430" s="19" t="s">
        <v>0</v>
      </c>
      <c r="J430" s="30"/>
      <c r="K430" s="30"/>
      <c r="M430" s="27"/>
    </row>
    <row r="431" spans="2:13" ht="36" x14ac:dyDescent="0.25">
      <c r="B431" s="8">
        <v>44</v>
      </c>
      <c r="C431" s="25" t="s">
        <v>588</v>
      </c>
      <c r="D431" s="19">
        <v>50</v>
      </c>
      <c r="E431" s="20">
        <f t="shared" si="29"/>
        <v>1250</v>
      </c>
      <c r="F431" s="20">
        <f t="shared" si="30"/>
        <v>575</v>
      </c>
      <c r="G431" s="21">
        <f t="shared" si="31"/>
        <v>57.5</v>
      </c>
      <c r="H431" s="19" t="s">
        <v>0</v>
      </c>
    </row>
    <row r="432" spans="2:13" ht="21" customHeight="1" x14ac:dyDescent="0.25">
      <c r="B432" s="12">
        <v>45</v>
      </c>
      <c r="C432" s="25" t="s">
        <v>204</v>
      </c>
      <c r="D432" s="31">
        <v>76</v>
      </c>
      <c r="E432" s="20">
        <f t="shared" ref="E432:E459" si="38">D432*25</f>
        <v>1900</v>
      </c>
      <c r="F432" s="20">
        <f t="shared" ref="F432:F459" si="39">D432*11.5</f>
        <v>874</v>
      </c>
      <c r="G432" s="21">
        <f t="shared" ref="G432:G459" si="40">ROUND(D432*0.1,0)*11.5</f>
        <v>92</v>
      </c>
      <c r="H432" s="19" t="s">
        <v>0</v>
      </c>
    </row>
    <row r="433" spans="2:8" ht="29" customHeight="1" x14ac:dyDescent="0.25">
      <c r="B433" s="8">
        <v>46</v>
      </c>
      <c r="C433" s="25" t="s">
        <v>589</v>
      </c>
      <c r="D433" s="19">
        <v>58</v>
      </c>
      <c r="E433" s="20">
        <f t="shared" si="38"/>
        <v>1450</v>
      </c>
      <c r="F433" s="20">
        <f t="shared" si="39"/>
        <v>667</v>
      </c>
      <c r="G433" s="21">
        <f t="shared" si="40"/>
        <v>69</v>
      </c>
      <c r="H433" s="19" t="s">
        <v>0</v>
      </c>
    </row>
    <row r="434" spans="2:8" ht="36" x14ac:dyDescent="0.25">
      <c r="B434" s="12">
        <v>47</v>
      </c>
      <c r="C434" s="25" t="s">
        <v>205</v>
      </c>
      <c r="D434" s="19">
        <v>70</v>
      </c>
      <c r="E434" s="20">
        <f t="shared" si="38"/>
        <v>1750</v>
      </c>
      <c r="F434" s="20">
        <f t="shared" si="39"/>
        <v>805</v>
      </c>
      <c r="G434" s="21">
        <f t="shared" si="40"/>
        <v>80.5</v>
      </c>
      <c r="H434" s="19" t="s">
        <v>0</v>
      </c>
    </row>
    <row r="435" spans="2:8" ht="39.5" customHeight="1" x14ac:dyDescent="0.25">
      <c r="B435" s="8">
        <v>48</v>
      </c>
      <c r="C435" s="25" t="s">
        <v>206</v>
      </c>
      <c r="D435" s="31">
        <v>75</v>
      </c>
      <c r="E435" s="20">
        <f t="shared" si="38"/>
        <v>1875</v>
      </c>
      <c r="F435" s="20">
        <f t="shared" si="39"/>
        <v>862.5</v>
      </c>
      <c r="G435" s="21">
        <f t="shared" si="40"/>
        <v>92</v>
      </c>
      <c r="H435" s="19" t="s">
        <v>0</v>
      </c>
    </row>
    <row r="436" spans="2:8" ht="36" x14ac:dyDescent="0.25">
      <c r="B436" s="12">
        <v>49</v>
      </c>
      <c r="C436" s="25" t="s">
        <v>366</v>
      </c>
      <c r="D436" s="31">
        <v>38</v>
      </c>
      <c r="E436" s="20">
        <f t="shared" si="38"/>
        <v>950</v>
      </c>
      <c r="F436" s="20">
        <f t="shared" si="39"/>
        <v>437</v>
      </c>
      <c r="G436" s="21">
        <f t="shared" si="40"/>
        <v>46</v>
      </c>
      <c r="H436" s="19" t="s">
        <v>0</v>
      </c>
    </row>
    <row r="437" spans="2:8" ht="36" x14ac:dyDescent="0.25">
      <c r="B437" s="8">
        <v>50</v>
      </c>
      <c r="C437" s="25" t="s">
        <v>207</v>
      </c>
      <c r="D437" s="31">
        <v>300</v>
      </c>
      <c r="E437" s="20">
        <f t="shared" si="38"/>
        <v>7500</v>
      </c>
      <c r="F437" s="20">
        <f t="shared" si="39"/>
        <v>3450</v>
      </c>
      <c r="G437" s="21">
        <f t="shared" si="40"/>
        <v>345</v>
      </c>
      <c r="H437" s="19" t="s">
        <v>0</v>
      </c>
    </row>
    <row r="438" spans="2:8" x14ac:dyDescent="0.25">
      <c r="B438" s="12">
        <v>51</v>
      </c>
      <c r="C438" s="25" t="s">
        <v>208</v>
      </c>
      <c r="D438" s="31">
        <v>105</v>
      </c>
      <c r="E438" s="20">
        <f t="shared" si="38"/>
        <v>2625</v>
      </c>
      <c r="F438" s="20">
        <f t="shared" si="39"/>
        <v>1207.5</v>
      </c>
      <c r="G438" s="21">
        <f t="shared" si="40"/>
        <v>126.5</v>
      </c>
      <c r="H438" s="19" t="s">
        <v>0</v>
      </c>
    </row>
    <row r="439" spans="2:8" x14ac:dyDescent="0.25">
      <c r="B439" s="8">
        <v>52</v>
      </c>
      <c r="C439" s="25" t="s">
        <v>209</v>
      </c>
      <c r="D439" s="31">
        <v>27</v>
      </c>
      <c r="E439" s="20">
        <f t="shared" si="38"/>
        <v>675</v>
      </c>
      <c r="F439" s="20">
        <f t="shared" si="39"/>
        <v>310.5</v>
      </c>
      <c r="G439" s="21">
        <f t="shared" si="40"/>
        <v>34.5</v>
      </c>
      <c r="H439" s="19" t="s">
        <v>0</v>
      </c>
    </row>
    <row r="440" spans="2:8" x14ac:dyDescent="0.25">
      <c r="B440" s="12">
        <v>53</v>
      </c>
      <c r="C440" s="25" t="s">
        <v>515</v>
      </c>
      <c r="D440" s="19">
        <v>39</v>
      </c>
      <c r="E440" s="20">
        <f t="shared" si="38"/>
        <v>975</v>
      </c>
      <c r="F440" s="20">
        <f t="shared" si="39"/>
        <v>448.5</v>
      </c>
      <c r="G440" s="21">
        <f t="shared" si="40"/>
        <v>46</v>
      </c>
      <c r="H440" s="19" t="s">
        <v>0</v>
      </c>
    </row>
    <row r="441" spans="2:8" x14ac:dyDescent="0.25">
      <c r="B441" s="8">
        <v>54</v>
      </c>
      <c r="C441" s="25" t="s">
        <v>516</v>
      </c>
      <c r="D441" s="19">
        <v>32</v>
      </c>
      <c r="E441" s="20">
        <f t="shared" si="38"/>
        <v>800</v>
      </c>
      <c r="F441" s="20">
        <f t="shared" si="39"/>
        <v>368</v>
      </c>
      <c r="G441" s="21">
        <f t="shared" si="40"/>
        <v>34.5</v>
      </c>
      <c r="H441" s="19" t="s">
        <v>0</v>
      </c>
    </row>
    <row r="442" spans="2:8" ht="36" x14ac:dyDescent="0.25">
      <c r="B442" s="12">
        <v>55</v>
      </c>
      <c r="C442" s="25" t="s">
        <v>517</v>
      </c>
      <c r="D442" s="31">
        <v>63</v>
      </c>
      <c r="E442" s="20">
        <f t="shared" si="38"/>
        <v>1575</v>
      </c>
      <c r="F442" s="20">
        <f t="shared" si="39"/>
        <v>724.5</v>
      </c>
      <c r="G442" s="21">
        <f t="shared" si="40"/>
        <v>69</v>
      </c>
      <c r="H442" s="19" t="s">
        <v>0</v>
      </c>
    </row>
    <row r="443" spans="2:8" x14ac:dyDescent="0.25">
      <c r="B443" s="8">
        <v>56</v>
      </c>
      <c r="C443" s="25" t="s">
        <v>518</v>
      </c>
      <c r="D443" s="31">
        <v>33</v>
      </c>
      <c r="E443" s="20">
        <f t="shared" si="38"/>
        <v>825</v>
      </c>
      <c r="F443" s="20">
        <f t="shared" si="39"/>
        <v>379.5</v>
      </c>
      <c r="G443" s="21">
        <f t="shared" si="40"/>
        <v>34.5</v>
      </c>
      <c r="H443" s="19" t="s">
        <v>0</v>
      </c>
    </row>
    <row r="444" spans="2:8" x14ac:dyDescent="0.25">
      <c r="B444" s="12">
        <v>57</v>
      </c>
      <c r="C444" s="25" t="s">
        <v>519</v>
      </c>
      <c r="D444" s="31">
        <v>30</v>
      </c>
      <c r="E444" s="20">
        <f t="shared" si="38"/>
        <v>750</v>
      </c>
      <c r="F444" s="20">
        <f t="shared" si="39"/>
        <v>345</v>
      </c>
      <c r="G444" s="21">
        <f t="shared" si="40"/>
        <v>34.5</v>
      </c>
      <c r="H444" s="19" t="s">
        <v>0</v>
      </c>
    </row>
    <row r="445" spans="2:8" x14ac:dyDescent="0.25">
      <c r="B445" s="8">
        <v>58</v>
      </c>
      <c r="C445" s="25" t="s">
        <v>520</v>
      </c>
      <c r="D445" s="31">
        <v>34</v>
      </c>
      <c r="E445" s="20">
        <f t="shared" si="38"/>
        <v>850</v>
      </c>
      <c r="F445" s="20">
        <f t="shared" si="39"/>
        <v>391</v>
      </c>
      <c r="G445" s="21">
        <f t="shared" si="40"/>
        <v>34.5</v>
      </c>
      <c r="H445" s="19" t="s">
        <v>0</v>
      </c>
    </row>
    <row r="446" spans="2:8" x14ac:dyDescent="0.25">
      <c r="B446" s="12">
        <v>59</v>
      </c>
      <c r="C446" s="25" t="s">
        <v>521</v>
      </c>
      <c r="D446" s="31">
        <v>38</v>
      </c>
      <c r="E446" s="20">
        <f t="shared" si="38"/>
        <v>950</v>
      </c>
      <c r="F446" s="20">
        <f t="shared" si="39"/>
        <v>437</v>
      </c>
      <c r="G446" s="21">
        <f t="shared" si="40"/>
        <v>46</v>
      </c>
      <c r="H446" s="19" t="s">
        <v>0</v>
      </c>
    </row>
    <row r="447" spans="2:8" x14ac:dyDescent="0.25">
      <c r="B447" s="8">
        <v>60</v>
      </c>
      <c r="C447" s="25" t="s">
        <v>522</v>
      </c>
      <c r="D447" s="31">
        <v>45</v>
      </c>
      <c r="E447" s="20">
        <f t="shared" si="38"/>
        <v>1125</v>
      </c>
      <c r="F447" s="20">
        <f t="shared" si="39"/>
        <v>517.5</v>
      </c>
      <c r="G447" s="21">
        <f t="shared" si="40"/>
        <v>57.5</v>
      </c>
      <c r="H447" s="19" t="s">
        <v>0</v>
      </c>
    </row>
    <row r="448" spans="2:8" x14ac:dyDescent="0.25">
      <c r="B448" s="12">
        <v>61</v>
      </c>
      <c r="C448" s="25" t="s">
        <v>523</v>
      </c>
      <c r="D448" s="19">
        <v>26</v>
      </c>
      <c r="E448" s="20">
        <f t="shared" si="38"/>
        <v>650</v>
      </c>
      <c r="F448" s="20">
        <f t="shared" si="39"/>
        <v>299</v>
      </c>
      <c r="G448" s="21">
        <f t="shared" si="40"/>
        <v>34.5</v>
      </c>
      <c r="H448" s="19" t="s">
        <v>0</v>
      </c>
    </row>
    <row r="449" spans="2:8" x14ac:dyDescent="0.25">
      <c r="B449" s="8">
        <v>62</v>
      </c>
      <c r="C449" s="25" t="s">
        <v>524</v>
      </c>
      <c r="D449" s="31">
        <v>26</v>
      </c>
      <c r="E449" s="20">
        <f t="shared" si="38"/>
        <v>650</v>
      </c>
      <c r="F449" s="20">
        <f t="shared" si="39"/>
        <v>299</v>
      </c>
      <c r="G449" s="21">
        <f t="shared" si="40"/>
        <v>34.5</v>
      </c>
      <c r="H449" s="19" t="s">
        <v>0</v>
      </c>
    </row>
    <row r="450" spans="2:8" x14ac:dyDescent="0.25">
      <c r="B450" s="12">
        <v>63</v>
      </c>
      <c r="C450" s="25" t="s">
        <v>525</v>
      </c>
      <c r="D450" s="31">
        <v>18</v>
      </c>
      <c r="E450" s="20">
        <f t="shared" si="38"/>
        <v>450</v>
      </c>
      <c r="F450" s="20">
        <f t="shared" si="39"/>
        <v>207</v>
      </c>
      <c r="G450" s="21">
        <f t="shared" si="40"/>
        <v>23</v>
      </c>
      <c r="H450" s="19" t="s">
        <v>0</v>
      </c>
    </row>
    <row r="451" spans="2:8" x14ac:dyDescent="0.25">
      <c r="B451" s="8">
        <v>64</v>
      </c>
      <c r="C451" s="25" t="s">
        <v>526</v>
      </c>
      <c r="D451" s="19">
        <v>55</v>
      </c>
      <c r="E451" s="20">
        <f t="shared" si="38"/>
        <v>1375</v>
      </c>
      <c r="F451" s="20">
        <f t="shared" si="39"/>
        <v>632.5</v>
      </c>
      <c r="G451" s="21">
        <f t="shared" si="40"/>
        <v>69</v>
      </c>
      <c r="H451" s="19" t="s">
        <v>0</v>
      </c>
    </row>
    <row r="452" spans="2:8" x14ac:dyDescent="0.25">
      <c r="B452" s="12">
        <v>65</v>
      </c>
      <c r="C452" s="25" t="s">
        <v>527</v>
      </c>
      <c r="D452" s="19">
        <v>36</v>
      </c>
      <c r="E452" s="20">
        <f t="shared" si="38"/>
        <v>900</v>
      </c>
      <c r="F452" s="20">
        <f t="shared" si="39"/>
        <v>414</v>
      </c>
      <c r="G452" s="21">
        <f t="shared" si="40"/>
        <v>46</v>
      </c>
      <c r="H452" s="19" t="s">
        <v>0</v>
      </c>
    </row>
    <row r="453" spans="2:8" x14ac:dyDescent="0.25">
      <c r="B453" s="8">
        <v>66</v>
      </c>
      <c r="C453" s="25" t="s">
        <v>528</v>
      </c>
      <c r="D453" s="31">
        <v>25</v>
      </c>
      <c r="E453" s="20">
        <f t="shared" si="38"/>
        <v>625</v>
      </c>
      <c r="F453" s="20">
        <f t="shared" si="39"/>
        <v>287.5</v>
      </c>
      <c r="G453" s="21">
        <f t="shared" si="40"/>
        <v>34.5</v>
      </c>
      <c r="H453" s="19" t="s">
        <v>0</v>
      </c>
    </row>
    <row r="454" spans="2:8" x14ac:dyDescent="0.25">
      <c r="B454" s="12">
        <v>67</v>
      </c>
      <c r="C454" s="25" t="s">
        <v>648</v>
      </c>
      <c r="D454" s="19">
        <v>20</v>
      </c>
      <c r="E454" s="20">
        <f>D454*25</f>
        <v>500</v>
      </c>
      <c r="F454" s="20">
        <f>D454*11.5</f>
        <v>230</v>
      </c>
      <c r="G454" s="21">
        <f>ROUND(D454*0.1,0)*11.5</f>
        <v>23</v>
      </c>
      <c r="H454" s="19" t="s">
        <v>0</v>
      </c>
    </row>
    <row r="455" spans="2:8" x14ac:dyDescent="0.25">
      <c r="B455" s="8">
        <v>68</v>
      </c>
      <c r="C455" s="25" t="s">
        <v>210</v>
      </c>
      <c r="D455" s="31">
        <v>75</v>
      </c>
      <c r="E455" s="20">
        <f t="shared" si="38"/>
        <v>1875</v>
      </c>
      <c r="F455" s="20">
        <f t="shared" si="39"/>
        <v>862.5</v>
      </c>
      <c r="G455" s="21">
        <f t="shared" si="40"/>
        <v>92</v>
      </c>
      <c r="H455" s="19" t="s">
        <v>0</v>
      </c>
    </row>
    <row r="456" spans="2:8" x14ac:dyDescent="0.25">
      <c r="B456" s="12">
        <v>69</v>
      </c>
      <c r="C456" s="25" t="s">
        <v>211</v>
      </c>
      <c r="D456" s="19">
        <v>38</v>
      </c>
      <c r="E456" s="20">
        <f t="shared" si="38"/>
        <v>950</v>
      </c>
      <c r="F456" s="20">
        <f t="shared" si="39"/>
        <v>437</v>
      </c>
      <c r="G456" s="21">
        <f t="shared" si="40"/>
        <v>46</v>
      </c>
      <c r="H456" s="19" t="s">
        <v>0</v>
      </c>
    </row>
    <row r="457" spans="2:8" x14ac:dyDescent="0.25">
      <c r="B457" s="8">
        <v>70</v>
      </c>
      <c r="C457" s="25" t="s">
        <v>212</v>
      </c>
      <c r="D457" s="19">
        <v>25</v>
      </c>
      <c r="E457" s="20">
        <f t="shared" si="38"/>
        <v>625</v>
      </c>
      <c r="F457" s="20">
        <f t="shared" si="39"/>
        <v>287.5</v>
      </c>
      <c r="G457" s="21">
        <f t="shared" si="40"/>
        <v>34.5</v>
      </c>
      <c r="H457" s="19" t="s">
        <v>0</v>
      </c>
    </row>
    <row r="458" spans="2:8" ht="36" x14ac:dyDescent="0.25">
      <c r="B458" s="12">
        <v>71</v>
      </c>
      <c r="C458" s="25" t="s">
        <v>213</v>
      </c>
      <c r="D458" s="31">
        <v>89</v>
      </c>
      <c r="E458" s="20">
        <f t="shared" si="38"/>
        <v>2225</v>
      </c>
      <c r="F458" s="20">
        <f t="shared" si="39"/>
        <v>1023.5</v>
      </c>
      <c r="G458" s="21">
        <f t="shared" si="40"/>
        <v>103.5</v>
      </c>
      <c r="H458" s="19" t="s">
        <v>0</v>
      </c>
    </row>
    <row r="459" spans="2:8" x14ac:dyDescent="0.25">
      <c r="B459" s="8">
        <v>72</v>
      </c>
      <c r="C459" s="25" t="s">
        <v>214</v>
      </c>
      <c r="D459" s="31">
        <v>18</v>
      </c>
      <c r="E459" s="20">
        <f t="shared" si="38"/>
        <v>450</v>
      </c>
      <c r="F459" s="20">
        <f t="shared" si="39"/>
        <v>207</v>
      </c>
      <c r="G459" s="21">
        <f t="shared" si="40"/>
        <v>23</v>
      </c>
      <c r="H459" s="19" t="s">
        <v>0</v>
      </c>
    </row>
    <row r="460" spans="2:8" x14ac:dyDescent="0.25">
      <c r="B460" s="12">
        <v>73</v>
      </c>
      <c r="C460" s="25" t="s">
        <v>510</v>
      </c>
      <c r="D460" s="19">
        <v>18</v>
      </c>
      <c r="E460" s="20">
        <f>D460*25</f>
        <v>450</v>
      </c>
      <c r="F460" s="20">
        <f>D460*11.5</f>
        <v>207</v>
      </c>
      <c r="G460" s="21">
        <f>ROUND(D460*0.1,0)*11.5</f>
        <v>23</v>
      </c>
      <c r="H460" s="19" t="s">
        <v>0</v>
      </c>
    </row>
    <row r="461" spans="2:8" x14ac:dyDescent="0.25">
      <c r="B461" s="8">
        <v>74</v>
      </c>
      <c r="C461" s="25" t="s">
        <v>511</v>
      </c>
      <c r="D461" s="19">
        <v>47</v>
      </c>
      <c r="E461" s="20">
        <f>D461*25</f>
        <v>1175</v>
      </c>
      <c r="F461" s="20">
        <f>D461*11.5</f>
        <v>540.5</v>
      </c>
      <c r="G461" s="21">
        <f>ROUND(D461*0.1,0)*11.5</f>
        <v>57.5</v>
      </c>
      <c r="H461" s="19" t="s">
        <v>0</v>
      </c>
    </row>
    <row r="462" spans="2:8" x14ac:dyDescent="0.25">
      <c r="B462" s="12">
        <v>75</v>
      </c>
      <c r="C462" s="25" t="s">
        <v>512</v>
      </c>
      <c r="D462" s="56">
        <v>62</v>
      </c>
      <c r="E462" s="20">
        <f>D462*25</f>
        <v>1550</v>
      </c>
      <c r="F462" s="20">
        <f>D462*11.5</f>
        <v>713</v>
      </c>
      <c r="G462" s="21">
        <f>ROUND(D462*0.1,0)*11.5</f>
        <v>69</v>
      </c>
      <c r="H462" s="19" t="s">
        <v>0</v>
      </c>
    </row>
    <row r="463" spans="2:8" ht="36" x14ac:dyDescent="0.25">
      <c r="B463" s="8">
        <v>76</v>
      </c>
      <c r="C463" s="25" t="s">
        <v>514</v>
      </c>
      <c r="D463" s="57">
        <v>112</v>
      </c>
      <c r="E463" s="20">
        <f>D463*25</f>
        <v>2800</v>
      </c>
      <c r="F463" s="20">
        <f>D463*11.5</f>
        <v>1288</v>
      </c>
      <c r="G463" s="21">
        <f>ROUND(D463*0.1,0)*11.5</f>
        <v>126.5</v>
      </c>
      <c r="H463" s="19" t="s">
        <v>0</v>
      </c>
    </row>
    <row r="464" spans="2:8" ht="36" x14ac:dyDescent="0.25">
      <c r="B464" s="12">
        <v>77</v>
      </c>
      <c r="C464" s="41" t="s">
        <v>513</v>
      </c>
      <c r="D464" s="69">
        <v>119</v>
      </c>
      <c r="E464" s="43">
        <f>D464*25</f>
        <v>2975</v>
      </c>
      <c r="F464" s="43">
        <f>D464*11.5</f>
        <v>1368.5</v>
      </c>
      <c r="G464" s="44">
        <f>ROUND(D464*0.1,0)*11.5</f>
        <v>138</v>
      </c>
      <c r="H464" s="45" t="s">
        <v>0</v>
      </c>
    </row>
    <row r="465" spans="2:13" x14ac:dyDescent="0.25">
      <c r="B465" s="1"/>
      <c r="C465" s="60"/>
      <c r="D465" s="70">
        <f>SUM(D388:D464)</f>
        <v>7327</v>
      </c>
      <c r="E465" s="53"/>
      <c r="F465" s="53"/>
      <c r="G465" s="54"/>
      <c r="H465" s="55"/>
    </row>
    <row r="466" spans="2:13" x14ac:dyDescent="0.25">
      <c r="B466" s="5"/>
      <c r="C466" s="62" t="s">
        <v>311</v>
      </c>
      <c r="D466" s="71"/>
      <c r="E466" s="64"/>
      <c r="F466" s="64"/>
      <c r="G466" s="65"/>
      <c r="H466" s="66"/>
    </row>
    <row r="467" spans="2:13" x14ac:dyDescent="0.25">
      <c r="B467" s="12">
        <v>1</v>
      </c>
      <c r="C467" s="37" t="s">
        <v>529</v>
      </c>
      <c r="D467" s="38">
        <v>21</v>
      </c>
      <c r="E467" s="39">
        <f t="shared" ref="E467:E524" si="41">D467*25</f>
        <v>525</v>
      </c>
      <c r="F467" s="39">
        <f t="shared" ref="F467:F537" si="42">D467*11.5</f>
        <v>241.5</v>
      </c>
      <c r="G467" s="40">
        <f t="shared" ref="G467:G478" si="43">ROUND(D467*0.1,0)*11.5</f>
        <v>23</v>
      </c>
      <c r="H467" s="38" t="s">
        <v>0</v>
      </c>
    </row>
    <row r="468" spans="2:13" x14ac:dyDescent="0.25">
      <c r="B468" s="12">
        <v>2</v>
      </c>
      <c r="C468" s="32" t="s">
        <v>624</v>
      </c>
      <c r="D468" s="33">
        <v>65</v>
      </c>
      <c r="E468" s="34">
        <v>1625</v>
      </c>
      <c r="F468" s="34">
        <v>747.5</v>
      </c>
      <c r="G468" s="35">
        <v>80.5</v>
      </c>
      <c r="H468" s="33" t="s">
        <v>0</v>
      </c>
    </row>
    <row r="469" spans="2:13" s="26" customFormat="1" x14ac:dyDescent="0.25">
      <c r="B469" s="38">
        <v>3</v>
      </c>
      <c r="C469" s="25" t="s">
        <v>659</v>
      </c>
      <c r="D469" s="57">
        <v>17</v>
      </c>
      <c r="E469" s="21">
        <v>619</v>
      </c>
      <c r="F469" s="21">
        <v>246</v>
      </c>
      <c r="G469" s="21">
        <v>42</v>
      </c>
      <c r="H469" s="55" t="s">
        <v>0</v>
      </c>
      <c r="J469" s="30"/>
      <c r="K469" s="30"/>
      <c r="M469" s="27"/>
    </row>
    <row r="470" spans="2:13" x14ac:dyDescent="0.25">
      <c r="B470" s="12">
        <v>4</v>
      </c>
      <c r="C470" s="25" t="s">
        <v>215</v>
      </c>
      <c r="D470" s="19">
        <v>20</v>
      </c>
      <c r="E470" s="20">
        <f t="shared" si="41"/>
        <v>500</v>
      </c>
      <c r="F470" s="20">
        <f t="shared" si="42"/>
        <v>230</v>
      </c>
      <c r="G470" s="21">
        <f t="shared" si="43"/>
        <v>23</v>
      </c>
      <c r="H470" s="19" t="s">
        <v>0</v>
      </c>
    </row>
    <row r="471" spans="2:13" x14ac:dyDescent="0.25">
      <c r="B471" s="12">
        <v>5</v>
      </c>
      <c r="C471" s="25" t="s">
        <v>531</v>
      </c>
      <c r="D471" s="19">
        <v>55</v>
      </c>
      <c r="E471" s="20">
        <f t="shared" si="41"/>
        <v>1375</v>
      </c>
      <c r="F471" s="20">
        <f t="shared" si="42"/>
        <v>632.5</v>
      </c>
      <c r="G471" s="21">
        <f t="shared" si="43"/>
        <v>69</v>
      </c>
      <c r="H471" s="19" t="s">
        <v>0</v>
      </c>
    </row>
    <row r="472" spans="2:13" x14ac:dyDescent="0.25">
      <c r="B472" s="12">
        <v>6</v>
      </c>
      <c r="C472" s="25" t="s">
        <v>532</v>
      </c>
      <c r="D472" s="19">
        <v>20</v>
      </c>
      <c r="E472" s="20">
        <f t="shared" si="41"/>
        <v>500</v>
      </c>
      <c r="F472" s="20">
        <f t="shared" si="42"/>
        <v>230</v>
      </c>
      <c r="G472" s="21">
        <f t="shared" si="43"/>
        <v>23</v>
      </c>
      <c r="H472" s="19" t="s">
        <v>0</v>
      </c>
    </row>
    <row r="473" spans="2:13" x14ac:dyDescent="0.25">
      <c r="B473" s="12">
        <v>7</v>
      </c>
      <c r="C473" s="25" t="s">
        <v>530</v>
      </c>
      <c r="D473" s="19">
        <v>17</v>
      </c>
      <c r="E473" s="20">
        <f>D473*25</f>
        <v>425</v>
      </c>
      <c r="F473" s="20">
        <f>D473*11.5</f>
        <v>195.5</v>
      </c>
      <c r="G473" s="21">
        <f>ROUND(D473*0.1,0)*11.5</f>
        <v>23</v>
      </c>
      <c r="H473" s="19" t="s">
        <v>0</v>
      </c>
    </row>
    <row r="474" spans="2:13" x14ac:dyDescent="0.25">
      <c r="B474" s="12">
        <v>8</v>
      </c>
      <c r="C474" s="25" t="s">
        <v>216</v>
      </c>
      <c r="D474" s="31">
        <v>25</v>
      </c>
      <c r="E474" s="20">
        <f t="shared" si="41"/>
        <v>625</v>
      </c>
      <c r="F474" s="20">
        <f t="shared" si="42"/>
        <v>287.5</v>
      </c>
      <c r="G474" s="21">
        <f t="shared" si="43"/>
        <v>34.5</v>
      </c>
      <c r="H474" s="19" t="s">
        <v>0</v>
      </c>
    </row>
    <row r="475" spans="2:13" x14ac:dyDescent="0.25">
      <c r="B475" s="12">
        <v>9</v>
      </c>
      <c r="C475" s="25" t="s">
        <v>217</v>
      </c>
      <c r="D475" s="19">
        <v>50</v>
      </c>
      <c r="E475" s="20">
        <f t="shared" si="41"/>
        <v>1250</v>
      </c>
      <c r="F475" s="20">
        <f t="shared" si="42"/>
        <v>575</v>
      </c>
      <c r="G475" s="21">
        <f t="shared" si="43"/>
        <v>57.5</v>
      </c>
      <c r="H475" s="19" t="s">
        <v>0</v>
      </c>
    </row>
    <row r="476" spans="2:13" x14ac:dyDescent="0.25">
      <c r="B476" s="8">
        <v>10</v>
      </c>
      <c r="C476" s="25" t="s">
        <v>218</v>
      </c>
      <c r="D476" s="19">
        <v>88</v>
      </c>
      <c r="E476" s="20">
        <f t="shared" si="41"/>
        <v>2200</v>
      </c>
      <c r="F476" s="20">
        <f t="shared" si="42"/>
        <v>1012</v>
      </c>
      <c r="G476" s="21">
        <f t="shared" si="43"/>
        <v>103.5</v>
      </c>
      <c r="H476" s="19" t="s">
        <v>0</v>
      </c>
    </row>
    <row r="477" spans="2:13" ht="36" x14ac:dyDescent="0.25">
      <c r="B477" s="8">
        <v>11</v>
      </c>
      <c r="C477" s="25" t="s">
        <v>590</v>
      </c>
      <c r="D477" s="19">
        <v>30</v>
      </c>
      <c r="E477" s="20">
        <f t="shared" si="41"/>
        <v>750</v>
      </c>
      <c r="F477" s="20">
        <f t="shared" si="42"/>
        <v>345</v>
      </c>
      <c r="G477" s="21">
        <f t="shared" si="43"/>
        <v>34.5</v>
      </c>
      <c r="H477" s="19" t="s">
        <v>0</v>
      </c>
    </row>
    <row r="478" spans="2:13" x14ac:dyDescent="0.25">
      <c r="B478" s="12">
        <v>12</v>
      </c>
      <c r="C478" s="25" t="s">
        <v>219</v>
      </c>
      <c r="D478" s="19">
        <v>60</v>
      </c>
      <c r="E478" s="20">
        <f t="shared" si="41"/>
        <v>1500</v>
      </c>
      <c r="F478" s="20">
        <f t="shared" si="42"/>
        <v>690</v>
      </c>
      <c r="G478" s="21">
        <f t="shared" si="43"/>
        <v>69</v>
      </c>
      <c r="H478" s="19" t="s">
        <v>0</v>
      </c>
    </row>
    <row r="479" spans="2:13" x14ac:dyDescent="0.25">
      <c r="B479" s="12">
        <v>13</v>
      </c>
      <c r="C479" s="25" t="s">
        <v>220</v>
      </c>
      <c r="D479" s="19">
        <v>129</v>
      </c>
      <c r="E479" s="20">
        <f t="shared" si="41"/>
        <v>3225</v>
      </c>
      <c r="F479" s="20">
        <f t="shared" si="42"/>
        <v>1483.5</v>
      </c>
      <c r="G479" s="21">
        <f>ROUND(D479*0.1,0)*11.5</f>
        <v>149.5</v>
      </c>
      <c r="H479" s="19" t="s">
        <v>0</v>
      </c>
    </row>
    <row r="480" spans="2:13" ht="36" x14ac:dyDescent="0.25">
      <c r="B480" s="12">
        <v>14</v>
      </c>
      <c r="C480" s="41" t="s">
        <v>221</v>
      </c>
      <c r="D480" s="72">
        <v>74</v>
      </c>
      <c r="E480" s="43">
        <f t="shared" si="41"/>
        <v>1850</v>
      </c>
      <c r="F480" s="43">
        <f t="shared" si="42"/>
        <v>851</v>
      </c>
      <c r="G480" s="44">
        <f>ROUND(D480*0.1,0)*11.5</f>
        <v>80.5</v>
      </c>
      <c r="H480" s="45" t="s">
        <v>0</v>
      </c>
    </row>
    <row r="481" spans="2:13" x14ac:dyDescent="0.25">
      <c r="B481" s="6"/>
      <c r="C481" s="46"/>
      <c r="D481" s="58">
        <f>SUM(D467:D480)</f>
        <v>671</v>
      </c>
      <c r="E481" s="48"/>
      <c r="F481" s="48"/>
      <c r="G481" s="49"/>
      <c r="H481" s="50"/>
    </row>
    <row r="482" spans="2:13" x14ac:dyDescent="0.25">
      <c r="B482" s="1"/>
      <c r="C482" s="51" t="s">
        <v>312</v>
      </c>
      <c r="D482" s="73"/>
      <c r="E482" s="53"/>
      <c r="F482" s="53"/>
      <c r="G482" s="54"/>
      <c r="H482" s="55"/>
    </row>
    <row r="483" spans="2:13" x14ac:dyDescent="0.25">
      <c r="B483" s="12">
        <v>1</v>
      </c>
      <c r="C483" s="37" t="s">
        <v>222</v>
      </c>
      <c r="D483" s="38">
        <v>45</v>
      </c>
      <c r="E483" s="39">
        <f t="shared" si="41"/>
        <v>1125</v>
      </c>
      <c r="F483" s="39">
        <f t="shared" si="42"/>
        <v>517.5</v>
      </c>
      <c r="G483" s="40">
        <f t="shared" ref="G483:G561" si="44">ROUND(D483*0.1,0)*11.5</f>
        <v>57.5</v>
      </c>
      <c r="H483" s="38" t="s">
        <v>0</v>
      </c>
    </row>
    <row r="484" spans="2:13" x14ac:dyDescent="0.25">
      <c r="B484" s="12">
        <v>2</v>
      </c>
      <c r="C484" s="25" t="s">
        <v>223</v>
      </c>
      <c r="D484" s="31">
        <v>38</v>
      </c>
      <c r="E484" s="20">
        <f t="shared" si="41"/>
        <v>950</v>
      </c>
      <c r="F484" s="20">
        <f t="shared" si="42"/>
        <v>437</v>
      </c>
      <c r="G484" s="21">
        <f t="shared" si="44"/>
        <v>46</v>
      </c>
      <c r="H484" s="19" t="s">
        <v>0</v>
      </c>
    </row>
    <row r="485" spans="2:13" x14ac:dyDescent="0.25">
      <c r="B485" s="12">
        <v>3</v>
      </c>
      <c r="C485" s="25" t="s">
        <v>224</v>
      </c>
      <c r="D485" s="31">
        <v>97</v>
      </c>
      <c r="E485" s="20">
        <f>D485*25</f>
        <v>2425</v>
      </c>
      <c r="F485" s="20">
        <f t="shared" si="42"/>
        <v>1115.5</v>
      </c>
      <c r="G485" s="21">
        <f t="shared" si="44"/>
        <v>115</v>
      </c>
      <c r="H485" s="19" t="s">
        <v>0</v>
      </c>
    </row>
    <row r="486" spans="2:13" x14ac:dyDescent="0.25">
      <c r="B486" s="12">
        <v>4</v>
      </c>
      <c r="C486" s="25" t="s">
        <v>225</v>
      </c>
      <c r="D486" s="31">
        <v>45</v>
      </c>
      <c r="E486" s="20">
        <f t="shared" si="41"/>
        <v>1125</v>
      </c>
      <c r="F486" s="20">
        <f t="shared" si="42"/>
        <v>517.5</v>
      </c>
      <c r="G486" s="21">
        <f t="shared" si="44"/>
        <v>57.5</v>
      </c>
      <c r="H486" s="19" t="s">
        <v>0</v>
      </c>
    </row>
    <row r="487" spans="2:13" x14ac:dyDescent="0.25">
      <c r="B487" s="12">
        <v>5</v>
      </c>
      <c r="C487" s="74" t="s">
        <v>226</v>
      </c>
      <c r="D487" s="56">
        <v>83</v>
      </c>
      <c r="E487" s="20">
        <f t="shared" si="41"/>
        <v>2075</v>
      </c>
      <c r="F487" s="20">
        <f t="shared" si="42"/>
        <v>954.5</v>
      </c>
      <c r="G487" s="21">
        <f t="shared" si="44"/>
        <v>92</v>
      </c>
      <c r="H487" s="19" t="s">
        <v>0</v>
      </c>
    </row>
    <row r="488" spans="2:13" x14ac:dyDescent="0.25">
      <c r="B488" s="12">
        <v>6</v>
      </c>
      <c r="C488" s="32" t="s">
        <v>625</v>
      </c>
      <c r="D488" s="33">
        <v>35</v>
      </c>
      <c r="E488" s="34">
        <v>875</v>
      </c>
      <c r="F488" s="34">
        <v>402.5</v>
      </c>
      <c r="G488" s="35">
        <v>46</v>
      </c>
      <c r="H488" s="33" t="s">
        <v>0</v>
      </c>
    </row>
    <row r="489" spans="2:13" x14ac:dyDescent="0.25">
      <c r="B489" s="12">
        <v>7</v>
      </c>
      <c r="C489" s="25" t="s">
        <v>533</v>
      </c>
      <c r="D489" s="31">
        <v>53</v>
      </c>
      <c r="E489" s="20">
        <f>D489*25</f>
        <v>1325</v>
      </c>
      <c r="F489" s="20">
        <f>D489*11.5</f>
        <v>609.5</v>
      </c>
      <c r="G489" s="21">
        <f>ROUND(D489*0.1,0)*11.5</f>
        <v>57.5</v>
      </c>
      <c r="H489" s="19" t="s">
        <v>0</v>
      </c>
    </row>
    <row r="490" spans="2:13" s="26" customFormat="1" ht="36" x14ac:dyDescent="0.25">
      <c r="B490" s="38">
        <v>8</v>
      </c>
      <c r="C490" s="25" t="s">
        <v>660</v>
      </c>
      <c r="D490" s="57">
        <v>83</v>
      </c>
      <c r="E490" s="21">
        <f>D490*25</f>
        <v>2075</v>
      </c>
      <c r="F490" s="21">
        <f>D490*11.5</f>
        <v>954.5</v>
      </c>
      <c r="G490" s="21">
        <v>157.5</v>
      </c>
      <c r="H490" s="19" t="s">
        <v>0</v>
      </c>
      <c r="J490" s="30"/>
      <c r="K490" s="30"/>
      <c r="M490" s="27"/>
    </row>
    <row r="491" spans="2:13" x14ac:dyDescent="0.25">
      <c r="B491" s="12">
        <v>9</v>
      </c>
      <c r="C491" s="25" t="s">
        <v>227</v>
      </c>
      <c r="D491" s="31">
        <v>60</v>
      </c>
      <c r="E491" s="20">
        <f t="shared" si="41"/>
        <v>1500</v>
      </c>
      <c r="F491" s="20">
        <f t="shared" si="42"/>
        <v>690</v>
      </c>
      <c r="G491" s="21">
        <f t="shared" si="44"/>
        <v>69</v>
      </c>
      <c r="H491" s="19" t="s">
        <v>0</v>
      </c>
    </row>
    <row r="492" spans="2:13" x14ac:dyDescent="0.25">
      <c r="B492" s="12">
        <v>10</v>
      </c>
      <c r="C492" s="25" t="s">
        <v>228</v>
      </c>
      <c r="D492" s="31">
        <v>36</v>
      </c>
      <c r="E492" s="20">
        <f t="shared" si="41"/>
        <v>900</v>
      </c>
      <c r="F492" s="20">
        <f t="shared" si="42"/>
        <v>414</v>
      </c>
      <c r="G492" s="21">
        <f t="shared" si="44"/>
        <v>46</v>
      </c>
      <c r="H492" s="19" t="s">
        <v>0</v>
      </c>
    </row>
    <row r="493" spans="2:13" x14ac:dyDescent="0.25">
      <c r="B493" s="12">
        <v>11</v>
      </c>
      <c r="C493" s="25" t="s">
        <v>229</v>
      </c>
      <c r="D493" s="19">
        <v>32</v>
      </c>
      <c r="E493" s="20">
        <f>D493*25</f>
        <v>800</v>
      </c>
      <c r="F493" s="20">
        <f>D493*11.5</f>
        <v>368</v>
      </c>
      <c r="G493" s="21">
        <f>ROUND(D493*0.1,0)*11.5</f>
        <v>34.5</v>
      </c>
      <c r="H493" s="19" t="s">
        <v>0</v>
      </c>
    </row>
    <row r="494" spans="2:13" x14ac:dyDescent="0.25">
      <c r="B494" s="12">
        <v>12</v>
      </c>
      <c r="C494" s="25" t="s">
        <v>230</v>
      </c>
      <c r="D494" s="31">
        <v>14</v>
      </c>
      <c r="E494" s="20">
        <f>D494*25</f>
        <v>350</v>
      </c>
      <c r="F494" s="20">
        <f>D494*11.5</f>
        <v>161</v>
      </c>
      <c r="G494" s="21">
        <f>ROUND(D494*0.1,0)*11.5</f>
        <v>11.5</v>
      </c>
      <c r="H494" s="19" t="s">
        <v>0</v>
      </c>
    </row>
    <row r="495" spans="2:13" x14ac:dyDescent="0.25">
      <c r="B495" s="12">
        <v>13</v>
      </c>
      <c r="C495" s="25" t="s">
        <v>231</v>
      </c>
      <c r="D495" s="31">
        <v>104</v>
      </c>
      <c r="E495" s="20">
        <f t="shared" si="41"/>
        <v>2600</v>
      </c>
      <c r="F495" s="20">
        <f t="shared" si="42"/>
        <v>1196</v>
      </c>
      <c r="G495" s="21">
        <f t="shared" si="44"/>
        <v>115</v>
      </c>
      <c r="H495" s="19" t="s">
        <v>0</v>
      </c>
    </row>
    <row r="496" spans="2:13" x14ac:dyDescent="0.25">
      <c r="B496" s="12">
        <v>14</v>
      </c>
      <c r="C496" s="36" t="s">
        <v>643</v>
      </c>
      <c r="D496" s="33">
        <v>328</v>
      </c>
      <c r="E496" s="34">
        <v>8200</v>
      </c>
      <c r="F496" s="34">
        <v>3772</v>
      </c>
      <c r="G496" s="35">
        <v>759</v>
      </c>
      <c r="H496" s="33" t="s">
        <v>0</v>
      </c>
    </row>
    <row r="497" spans="2:11" ht="36" x14ac:dyDescent="0.25">
      <c r="B497" s="12">
        <v>15</v>
      </c>
      <c r="C497" s="25" t="s">
        <v>232</v>
      </c>
      <c r="D497" s="19">
        <v>41</v>
      </c>
      <c r="E497" s="20">
        <f t="shared" si="41"/>
        <v>1025</v>
      </c>
      <c r="F497" s="20">
        <f t="shared" si="42"/>
        <v>471.5</v>
      </c>
      <c r="G497" s="21">
        <f t="shared" si="44"/>
        <v>46</v>
      </c>
      <c r="H497" s="19" t="s">
        <v>0</v>
      </c>
    </row>
    <row r="498" spans="2:11" x14ac:dyDescent="0.25">
      <c r="B498" s="12">
        <v>16</v>
      </c>
      <c r="C498" s="25" t="s">
        <v>233</v>
      </c>
      <c r="D498" s="19">
        <v>63</v>
      </c>
      <c r="E498" s="20">
        <f t="shared" si="41"/>
        <v>1575</v>
      </c>
      <c r="F498" s="20">
        <f t="shared" si="42"/>
        <v>724.5</v>
      </c>
      <c r="G498" s="21">
        <f t="shared" si="44"/>
        <v>69</v>
      </c>
      <c r="H498" s="19" t="s">
        <v>0</v>
      </c>
    </row>
    <row r="499" spans="2:11" ht="24" customHeight="1" x14ac:dyDescent="0.25">
      <c r="B499" s="12">
        <v>17</v>
      </c>
      <c r="C499" s="25" t="s">
        <v>234</v>
      </c>
      <c r="D499" s="19">
        <v>26</v>
      </c>
      <c r="E499" s="20">
        <f t="shared" si="41"/>
        <v>650</v>
      </c>
      <c r="F499" s="20">
        <f t="shared" si="42"/>
        <v>299</v>
      </c>
      <c r="G499" s="21">
        <f t="shared" si="44"/>
        <v>34.5</v>
      </c>
      <c r="H499" s="19" t="s">
        <v>0</v>
      </c>
    </row>
    <row r="500" spans="2:11" customFormat="1" ht="36" x14ac:dyDescent="0.25">
      <c r="B500" s="12">
        <v>18</v>
      </c>
      <c r="C500" s="32" t="s">
        <v>640</v>
      </c>
      <c r="D500" s="33">
        <v>40</v>
      </c>
      <c r="E500" s="34">
        <v>1000</v>
      </c>
      <c r="F500" s="34">
        <v>460</v>
      </c>
      <c r="G500" s="35">
        <v>46</v>
      </c>
      <c r="H500" s="33" t="s">
        <v>0</v>
      </c>
      <c r="J500" s="28"/>
      <c r="K500" s="28"/>
    </row>
    <row r="501" spans="2:11" x14ac:dyDescent="0.25">
      <c r="B501" s="12">
        <v>19</v>
      </c>
      <c r="C501" s="25" t="s">
        <v>235</v>
      </c>
      <c r="D501" s="19">
        <v>25</v>
      </c>
      <c r="E501" s="20">
        <f t="shared" si="41"/>
        <v>625</v>
      </c>
      <c r="F501" s="20">
        <f t="shared" si="42"/>
        <v>287.5</v>
      </c>
      <c r="G501" s="21">
        <f t="shared" si="44"/>
        <v>34.5</v>
      </c>
      <c r="H501" s="19" t="s">
        <v>0</v>
      </c>
    </row>
    <row r="502" spans="2:11" x14ac:dyDescent="0.25">
      <c r="B502" s="12">
        <v>20</v>
      </c>
      <c r="C502" s="25" t="s">
        <v>236</v>
      </c>
      <c r="D502" s="19">
        <v>24</v>
      </c>
      <c r="E502" s="20">
        <f t="shared" si="41"/>
        <v>600</v>
      </c>
      <c r="F502" s="20">
        <f t="shared" si="42"/>
        <v>276</v>
      </c>
      <c r="G502" s="21">
        <f t="shared" si="44"/>
        <v>23</v>
      </c>
      <c r="H502" s="19" t="s">
        <v>0</v>
      </c>
    </row>
    <row r="503" spans="2:11" x14ac:dyDescent="0.25">
      <c r="B503" s="12">
        <v>21</v>
      </c>
      <c r="C503" s="25" t="s">
        <v>237</v>
      </c>
      <c r="D503" s="31">
        <v>42</v>
      </c>
      <c r="E503" s="20">
        <f t="shared" si="41"/>
        <v>1050</v>
      </c>
      <c r="F503" s="20">
        <f t="shared" si="42"/>
        <v>483</v>
      </c>
      <c r="G503" s="21">
        <f t="shared" si="44"/>
        <v>46</v>
      </c>
      <c r="H503" s="19" t="s">
        <v>0</v>
      </c>
    </row>
    <row r="504" spans="2:11" x14ac:dyDescent="0.25">
      <c r="B504" s="12">
        <v>22</v>
      </c>
      <c r="C504" s="25" t="s">
        <v>238</v>
      </c>
      <c r="D504" s="19">
        <v>50</v>
      </c>
      <c r="E504" s="20">
        <f t="shared" si="41"/>
        <v>1250</v>
      </c>
      <c r="F504" s="20">
        <f t="shared" si="42"/>
        <v>575</v>
      </c>
      <c r="G504" s="21">
        <f t="shared" si="44"/>
        <v>57.5</v>
      </c>
      <c r="H504" s="19" t="s">
        <v>0</v>
      </c>
    </row>
    <row r="505" spans="2:11" x14ac:dyDescent="0.25">
      <c r="B505" s="12">
        <v>23</v>
      </c>
      <c r="C505" s="25" t="s">
        <v>239</v>
      </c>
      <c r="D505" s="31">
        <v>30</v>
      </c>
      <c r="E505" s="20">
        <f t="shared" si="41"/>
        <v>750</v>
      </c>
      <c r="F505" s="20">
        <f t="shared" si="42"/>
        <v>345</v>
      </c>
      <c r="G505" s="21">
        <f t="shared" si="44"/>
        <v>34.5</v>
      </c>
      <c r="H505" s="19" t="s">
        <v>0</v>
      </c>
    </row>
    <row r="506" spans="2:11" x14ac:dyDescent="0.25">
      <c r="B506" s="12">
        <v>24</v>
      </c>
      <c r="C506" s="25" t="s">
        <v>240</v>
      </c>
      <c r="D506" s="19">
        <v>54</v>
      </c>
      <c r="E506" s="20">
        <f t="shared" si="41"/>
        <v>1350</v>
      </c>
      <c r="F506" s="20">
        <f t="shared" si="42"/>
        <v>621</v>
      </c>
      <c r="G506" s="21">
        <f t="shared" si="44"/>
        <v>57.5</v>
      </c>
      <c r="H506" s="19" t="s">
        <v>0</v>
      </c>
    </row>
    <row r="507" spans="2:11" x14ac:dyDescent="0.25">
      <c r="B507" s="12">
        <v>25</v>
      </c>
      <c r="C507" s="41" t="s">
        <v>241</v>
      </c>
      <c r="D507" s="19">
        <v>48</v>
      </c>
      <c r="E507" s="20">
        <f t="shared" si="41"/>
        <v>1200</v>
      </c>
      <c r="F507" s="20">
        <f t="shared" si="42"/>
        <v>552</v>
      </c>
      <c r="G507" s="21">
        <f t="shared" si="44"/>
        <v>57.5</v>
      </c>
      <c r="H507" s="19" t="s">
        <v>0</v>
      </c>
    </row>
    <row r="508" spans="2:11" ht="36" x14ac:dyDescent="0.25">
      <c r="B508" s="12">
        <v>26</v>
      </c>
      <c r="C508" s="25" t="s">
        <v>591</v>
      </c>
      <c r="D508" s="19">
        <v>52</v>
      </c>
      <c r="E508" s="20">
        <f t="shared" si="41"/>
        <v>1300</v>
      </c>
      <c r="F508" s="20">
        <f t="shared" si="42"/>
        <v>598</v>
      </c>
      <c r="G508" s="21">
        <f t="shared" si="44"/>
        <v>57.5</v>
      </c>
      <c r="H508" s="19" t="s">
        <v>0</v>
      </c>
    </row>
    <row r="509" spans="2:11" ht="22.5" customHeight="1" x14ac:dyDescent="0.25">
      <c r="B509" s="12">
        <v>27</v>
      </c>
      <c r="C509" s="25" t="s">
        <v>242</v>
      </c>
      <c r="D509" s="57">
        <v>15</v>
      </c>
      <c r="E509" s="20">
        <f t="shared" si="41"/>
        <v>375</v>
      </c>
      <c r="F509" s="20">
        <f t="shared" si="42"/>
        <v>172.5</v>
      </c>
      <c r="G509" s="21">
        <f t="shared" si="44"/>
        <v>23</v>
      </c>
      <c r="H509" s="19" t="s">
        <v>0</v>
      </c>
    </row>
    <row r="510" spans="2:11" x14ac:dyDescent="0.25">
      <c r="B510" s="12">
        <v>28</v>
      </c>
      <c r="C510" s="25" t="s">
        <v>534</v>
      </c>
      <c r="D510" s="31">
        <v>25</v>
      </c>
      <c r="E510" s="20">
        <f>D510*25</f>
        <v>625</v>
      </c>
      <c r="F510" s="20">
        <f>D510*11.5</f>
        <v>287.5</v>
      </c>
      <c r="G510" s="21">
        <f>ROUND(D510*0.1,0)*11.5</f>
        <v>34.5</v>
      </c>
      <c r="H510" s="19" t="s">
        <v>0</v>
      </c>
    </row>
    <row r="511" spans="2:11" x14ac:dyDescent="0.25">
      <c r="B511" s="12">
        <v>29</v>
      </c>
      <c r="C511" s="25" t="s">
        <v>535</v>
      </c>
      <c r="D511" s="19">
        <v>80</v>
      </c>
      <c r="E511" s="20">
        <f>D511*25</f>
        <v>2000</v>
      </c>
      <c r="F511" s="20">
        <f>D511*11.5</f>
        <v>920</v>
      </c>
      <c r="G511" s="21">
        <f>ROUND(D511*0.1,0)*11.5</f>
        <v>92</v>
      </c>
      <c r="H511" s="19" t="s">
        <v>0</v>
      </c>
    </row>
    <row r="512" spans="2:11" x14ac:dyDescent="0.25">
      <c r="B512" s="12">
        <v>30</v>
      </c>
      <c r="C512" s="25" t="s">
        <v>536</v>
      </c>
      <c r="D512" s="19">
        <v>53</v>
      </c>
      <c r="E512" s="20">
        <f>D512*25</f>
        <v>1325</v>
      </c>
      <c r="F512" s="20">
        <f>D512*11.5</f>
        <v>609.5</v>
      </c>
      <c r="G512" s="21">
        <f>ROUND(D512*0.1,0)*11.5</f>
        <v>57.5</v>
      </c>
      <c r="H512" s="19" t="s">
        <v>0</v>
      </c>
    </row>
    <row r="513" spans="2:8" x14ac:dyDescent="0.25">
      <c r="B513" s="12">
        <v>31</v>
      </c>
      <c r="C513" s="25" t="s">
        <v>537</v>
      </c>
      <c r="D513" s="19">
        <v>48</v>
      </c>
      <c r="E513" s="20">
        <f>D513*25</f>
        <v>1200</v>
      </c>
      <c r="F513" s="20">
        <f>D513*11.5</f>
        <v>552</v>
      </c>
      <c r="G513" s="21">
        <f>ROUND(D513*0.1,0)*11.5</f>
        <v>57.5</v>
      </c>
      <c r="H513" s="19" t="s">
        <v>0</v>
      </c>
    </row>
    <row r="514" spans="2:8" ht="36" x14ac:dyDescent="0.25">
      <c r="B514" s="12">
        <v>32</v>
      </c>
      <c r="C514" s="25" t="s">
        <v>346</v>
      </c>
      <c r="D514" s="19">
        <v>137</v>
      </c>
      <c r="E514" s="20">
        <f t="shared" ref="E514:E520" si="45">D514*25</f>
        <v>3425</v>
      </c>
      <c r="F514" s="20">
        <f t="shared" ref="F514:F520" si="46">D514*11.5</f>
        <v>1575.5</v>
      </c>
      <c r="G514" s="21">
        <f t="shared" ref="G514:G520" si="47">ROUND(D514*0.1,0)*11.5</f>
        <v>161</v>
      </c>
      <c r="H514" s="19" t="s">
        <v>0</v>
      </c>
    </row>
    <row r="515" spans="2:8" x14ac:dyDescent="0.25">
      <c r="B515" s="12">
        <v>33</v>
      </c>
      <c r="C515" s="25" t="s">
        <v>347</v>
      </c>
      <c r="D515" s="31">
        <v>238</v>
      </c>
      <c r="E515" s="20">
        <f t="shared" si="45"/>
        <v>5950</v>
      </c>
      <c r="F515" s="20">
        <f t="shared" si="46"/>
        <v>2737</v>
      </c>
      <c r="G515" s="21">
        <f t="shared" si="47"/>
        <v>276</v>
      </c>
      <c r="H515" s="19" t="s">
        <v>0</v>
      </c>
    </row>
    <row r="516" spans="2:8" x14ac:dyDescent="0.25">
      <c r="B516" s="12">
        <v>34</v>
      </c>
      <c r="C516" s="25" t="s">
        <v>348</v>
      </c>
      <c r="D516" s="31">
        <v>46</v>
      </c>
      <c r="E516" s="20">
        <f t="shared" si="45"/>
        <v>1150</v>
      </c>
      <c r="F516" s="20">
        <f t="shared" si="46"/>
        <v>529</v>
      </c>
      <c r="G516" s="21">
        <f t="shared" si="47"/>
        <v>57.5</v>
      </c>
      <c r="H516" s="19" t="s">
        <v>0</v>
      </c>
    </row>
    <row r="517" spans="2:8" x14ac:dyDescent="0.25">
      <c r="B517" s="12">
        <v>35</v>
      </c>
      <c r="C517" s="25" t="s">
        <v>349</v>
      </c>
      <c r="D517" s="19">
        <v>52</v>
      </c>
      <c r="E517" s="20">
        <f t="shared" si="45"/>
        <v>1300</v>
      </c>
      <c r="F517" s="20">
        <f t="shared" si="46"/>
        <v>598</v>
      </c>
      <c r="G517" s="21">
        <f t="shared" si="47"/>
        <v>57.5</v>
      </c>
      <c r="H517" s="19" t="s">
        <v>0</v>
      </c>
    </row>
    <row r="518" spans="2:8" x14ac:dyDescent="0.25">
      <c r="B518" s="12">
        <v>36</v>
      </c>
      <c r="C518" s="36" t="s">
        <v>626</v>
      </c>
      <c r="D518" s="33">
        <v>50</v>
      </c>
      <c r="E518" s="34">
        <v>1250</v>
      </c>
      <c r="F518" s="34">
        <v>575</v>
      </c>
      <c r="G518" s="35">
        <v>57.5</v>
      </c>
      <c r="H518" s="33" t="s">
        <v>0</v>
      </c>
    </row>
    <row r="519" spans="2:8" x14ac:dyDescent="0.25">
      <c r="B519" s="12">
        <v>37</v>
      </c>
      <c r="C519" s="25" t="s">
        <v>350</v>
      </c>
      <c r="D519" s="19">
        <v>65</v>
      </c>
      <c r="E519" s="20">
        <f t="shared" si="45"/>
        <v>1625</v>
      </c>
      <c r="F519" s="20">
        <f t="shared" si="46"/>
        <v>747.5</v>
      </c>
      <c r="G519" s="21">
        <f t="shared" si="47"/>
        <v>80.5</v>
      </c>
      <c r="H519" s="19" t="s">
        <v>0</v>
      </c>
    </row>
    <row r="520" spans="2:8" x14ac:dyDescent="0.25">
      <c r="B520" s="12">
        <v>38</v>
      </c>
      <c r="C520" s="25" t="s">
        <v>351</v>
      </c>
      <c r="D520" s="19">
        <v>33</v>
      </c>
      <c r="E520" s="20">
        <f t="shared" si="45"/>
        <v>825</v>
      </c>
      <c r="F520" s="20">
        <f t="shared" si="46"/>
        <v>379.5</v>
      </c>
      <c r="G520" s="21">
        <f t="shared" si="47"/>
        <v>34.5</v>
      </c>
      <c r="H520" s="19" t="s">
        <v>0</v>
      </c>
    </row>
    <row r="521" spans="2:8" x14ac:dyDescent="0.25">
      <c r="B521" s="12">
        <v>39</v>
      </c>
      <c r="C521" s="41" t="s">
        <v>243</v>
      </c>
      <c r="D521" s="45">
        <v>61</v>
      </c>
      <c r="E521" s="43">
        <f t="shared" si="41"/>
        <v>1525</v>
      </c>
      <c r="F521" s="43">
        <f t="shared" si="42"/>
        <v>701.5</v>
      </c>
      <c r="G521" s="44">
        <f t="shared" si="44"/>
        <v>69</v>
      </c>
      <c r="H521" s="45" t="s">
        <v>0</v>
      </c>
    </row>
    <row r="522" spans="2:8" x14ac:dyDescent="0.25">
      <c r="B522" s="6"/>
      <c r="C522" s="46"/>
      <c r="D522" s="75">
        <f>SUM(D483:D521)</f>
        <v>2451</v>
      </c>
      <c r="E522" s="48"/>
      <c r="F522" s="48"/>
      <c r="G522" s="49"/>
      <c r="H522" s="50"/>
    </row>
    <row r="523" spans="2:8" x14ac:dyDescent="0.25">
      <c r="B523" s="1"/>
      <c r="C523" s="51" t="s">
        <v>313</v>
      </c>
      <c r="D523" s="59"/>
      <c r="E523" s="53"/>
      <c r="F523" s="53"/>
      <c r="G523" s="54"/>
      <c r="H523" s="55"/>
    </row>
    <row r="524" spans="2:8" x14ac:dyDescent="0.25">
      <c r="B524" s="12">
        <v>1</v>
      </c>
      <c r="C524" s="37" t="s">
        <v>374</v>
      </c>
      <c r="D524" s="38">
        <v>102</v>
      </c>
      <c r="E524" s="39">
        <f t="shared" si="41"/>
        <v>2550</v>
      </c>
      <c r="F524" s="39">
        <f t="shared" si="42"/>
        <v>1173</v>
      </c>
      <c r="G524" s="40">
        <f t="shared" si="44"/>
        <v>115</v>
      </c>
      <c r="H524" s="38" t="s">
        <v>0</v>
      </c>
    </row>
    <row r="525" spans="2:8" x14ac:dyDescent="0.25">
      <c r="B525" s="12">
        <v>2</v>
      </c>
      <c r="C525" s="25" t="s">
        <v>538</v>
      </c>
      <c r="D525" s="19">
        <v>33</v>
      </c>
      <c r="E525" s="20">
        <f>D525*25</f>
        <v>825</v>
      </c>
      <c r="F525" s="20">
        <f>D525*11.5</f>
        <v>379.5</v>
      </c>
      <c r="G525" s="21">
        <f>ROUND(D525*0.1,0)*11.5</f>
        <v>34.5</v>
      </c>
      <c r="H525" s="19" t="s">
        <v>0</v>
      </c>
    </row>
    <row r="526" spans="2:8" x14ac:dyDescent="0.25">
      <c r="B526" s="12">
        <v>3</v>
      </c>
      <c r="C526" s="25" t="s">
        <v>539</v>
      </c>
      <c r="D526" s="19">
        <v>47</v>
      </c>
      <c r="E526" s="20">
        <f>D526*15</f>
        <v>705</v>
      </c>
      <c r="F526" s="20">
        <f t="shared" si="42"/>
        <v>540.5</v>
      </c>
      <c r="G526" s="21">
        <f t="shared" si="44"/>
        <v>57.5</v>
      </c>
      <c r="H526" s="19" t="s">
        <v>0</v>
      </c>
    </row>
    <row r="527" spans="2:8" x14ac:dyDescent="0.25">
      <c r="B527" s="12">
        <v>4</v>
      </c>
      <c r="C527" s="25" t="s">
        <v>352</v>
      </c>
      <c r="D527" s="31">
        <v>56</v>
      </c>
      <c r="E527" s="20">
        <f>D527*25</f>
        <v>1400</v>
      </c>
      <c r="F527" s="20">
        <f>D527*11.5</f>
        <v>644</v>
      </c>
      <c r="G527" s="21">
        <f>ROUND(D527*0.1,0)*11.5</f>
        <v>69</v>
      </c>
      <c r="H527" s="19" t="s">
        <v>0</v>
      </c>
    </row>
    <row r="528" spans="2:8" x14ac:dyDescent="0.25">
      <c r="B528" s="12">
        <v>5</v>
      </c>
      <c r="C528" s="25" t="s">
        <v>373</v>
      </c>
      <c r="D528" s="55">
        <v>165</v>
      </c>
      <c r="E528" s="20">
        <f t="shared" ref="E528" si="48">D528*25</f>
        <v>4125</v>
      </c>
      <c r="F528" s="20">
        <f t="shared" ref="F528" si="49">D528*11.5</f>
        <v>1897.5</v>
      </c>
      <c r="G528" s="21">
        <f t="shared" ref="G528" si="50">ROUND(D528*0.1,0)*11.5</f>
        <v>195.5</v>
      </c>
      <c r="H528" s="19" t="s">
        <v>0</v>
      </c>
    </row>
    <row r="529" spans="2:8" x14ac:dyDescent="0.25">
      <c r="B529" s="12">
        <v>6</v>
      </c>
      <c r="C529" s="25" t="s">
        <v>244</v>
      </c>
      <c r="D529" s="19">
        <v>62</v>
      </c>
      <c r="E529" s="20">
        <f t="shared" ref="E529:E581" si="51">D529*25</f>
        <v>1550</v>
      </c>
      <c r="F529" s="20">
        <f t="shared" si="42"/>
        <v>713</v>
      </c>
      <c r="G529" s="21">
        <f t="shared" si="44"/>
        <v>69</v>
      </c>
      <c r="H529" s="19" t="s">
        <v>0</v>
      </c>
    </row>
    <row r="530" spans="2:8" ht="36" x14ac:dyDescent="0.25">
      <c r="B530" s="12">
        <v>7</v>
      </c>
      <c r="C530" s="25" t="s">
        <v>245</v>
      </c>
      <c r="D530" s="19">
        <v>111</v>
      </c>
      <c r="E530" s="20">
        <f t="shared" si="51"/>
        <v>2775</v>
      </c>
      <c r="F530" s="20">
        <f t="shared" si="42"/>
        <v>1276.5</v>
      </c>
      <c r="G530" s="21">
        <f t="shared" si="44"/>
        <v>126.5</v>
      </c>
      <c r="H530" s="19" t="s">
        <v>0</v>
      </c>
    </row>
    <row r="531" spans="2:8" x14ac:dyDescent="0.25">
      <c r="B531" s="12">
        <v>8</v>
      </c>
      <c r="C531" s="25" t="s">
        <v>246</v>
      </c>
      <c r="D531" s="31">
        <v>52</v>
      </c>
      <c r="E531" s="20">
        <f t="shared" si="51"/>
        <v>1300</v>
      </c>
      <c r="F531" s="20">
        <f t="shared" si="42"/>
        <v>598</v>
      </c>
      <c r="G531" s="21">
        <f t="shared" si="44"/>
        <v>57.5</v>
      </c>
      <c r="H531" s="19" t="s">
        <v>0</v>
      </c>
    </row>
    <row r="532" spans="2:8" x14ac:dyDescent="0.25">
      <c r="B532" s="12">
        <v>9</v>
      </c>
      <c r="C532" s="25" t="s">
        <v>544</v>
      </c>
      <c r="D532" s="57">
        <v>50</v>
      </c>
      <c r="E532" s="20">
        <f>D532*25</f>
        <v>1250</v>
      </c>
      <c r="F532" s="20">
        <f>D532*11.5</f>
        <v>575</v>
      </c>
      <c r="G532" s="21">
        <f>ROUND(D532*0.1,0)*11.5</f>
        <v>57.5</v>
      </c>
      <c r="H532" s="19" t="s">
        <v>0</v>
      </c>
    </row>
    <row r="533" spans="2:8" x14ac:dyDescent="0.25">
      <c r="B533" s="12">
        <v>10</v>
      </c>
      <c r="C533" s="25" t="s">
        <v>548</v>
      </c>
      <c r="D533" s="19">
        <v>57</v>
      </c>
      <c r="E533" s="20">
        <f>D533*25</f>
        <v>1425</v>
      </c>
      <c r="F533" s="20">
        <f>D533*11.5</f>
        <v>655.5</v>
      </c>
      <c r="G533" s="21">
        <f>ROUND(D533*0.1,0)*11.5</f>
        <v>69</v>
      </c>
      <c r="H533" s="19" t="s">
        <v>0</v>
      </c>
    </row>
    <row r="534" spans="2:8" x14ac:dyDescent="0.25">
      <c r="B534" s="12">
        <v>11</v>
      </c>
      <c r="C534" s="25" t="s">
        <v>541</v>
      </c>
      <c r="D534" s="19">
        <v>20</v>
      </c>
      <c r="E534" s="20">
        <f>D534*25</f>
        <v>500</v>
      </c>
      <c r="F534" s="20">
        <f>D534*11.5</f>
        <v>230</v>
      </c>
      <c r="G534" s="21">
        <f>ROUND(D534*0.1,0)*11.5</f>
        <v>23</v>
      </c>
      <c r="H534" s="19" t="s">
        <v>0</v>
      </c>
    </row>
    <row r="535" spans="2:8" ht="36" x14ac:dyDescent="0.25">
      <c r="B535" s="12">
        <v>12</v>
      </c>
      <c r="C535" s="25" t="s">
        <v>247</v>
      </c>
      <c r="D535" s="19">
        <v>100</v>
      </c>
      <c r="E535" s="20">
        <f t="shared" si="51"/>
        <v>2500</v>
      </c>
      <c r="F535" s="20">
        <f t="shared" si="42"/>
        <v>1150</v>
      </c>
      <c r="G535" s="21">
        <f t="shared" si="44"/>
        <v>115</v>
      </c>
      <c r="H535" s="19" t="s">
        <v>0</v>
      </c>
    </row>
    <row r="536" spans="2:8" ht="36" x14ac:dyDescent="0.25">
      <c r="B536" s="12">
        <v>13</v>
      </c>
      <c r="C536" s="25" t="s">
        <v>248</v>
      </c>
      <c r="D536" s="19">
        <v>50</v>
      </c>
      <c r="E536" s="20">
        <f t="shared" si="51"/>
        <v>1250</v>
      </c>
      <c r="F536" s="20">
        <f t="shared" si="42"/>
        <v>575</v>
      </c>
      <c r="G536" s="21">
        <f t="shared" si="44"/>
        <v>57.5</v>
      </c>
      <c r="H536" s="19" t="s">
        <v>0</v>
      </c>
    </row>
    <row r="537" spans="2:8" x14ac:dyDescent="0.25">
      <c r="B537" s="12">
        <v>14</v>
      </c>
      <c r="C537" s="25" t="s">
        <v>249</v>
      </c>
      <c r="D537" s="19">
        <v>79</v>
      </c>
      <c r="E537" s="20">
        <f t="shared" si="51"/>
        <v>1975</v>
      </c>
      <c r="F537" s="20">
        <f t="shared" si="42"/>
        <v>908.5</v>
      </c>
      <c r="G537" s="21">
        <f t="shared" si="44"/>
        <v>92</v>
      </c>
      <c r="H537" s="19" t="s">
        <v>0</v>
      </c>
    </row>
    <row r="538" spans="2:8" x14ac:dyDescent="0.25">
      <c r="B538" s="12">
        <v>15</v>
      </c>
      <c r="C538" s="25" t="s">
        <v>549</v>
      </c>
      <c r="D538" s="31">
        <v>20</v>
      </c>
      <c r="E538" s="20">
        <f>D538*25</f>
        <v>500</v>
      </c>
      <c r="F538" s="20">
        <f>D538*11.5</f>
        <v>230</v>
      </c>
      <c r="G538" s="21">
        <f>ROUND(D538*0.1,0)*11.5</f>
        <v>23</v>
      </c>
      <c r="H538" s="19" t="s">
        <v>0</v>
      </c>
    </row>
    <row r="539" spans="2:8" x14ac:dyDescent="0.25">
      <c r="B539" s="12">
        <v>16</v>
      </c>
      <c r="C539" s="25" t="s">
        <v>550</v>
      </c>
      <c r="D539" s="31">
        <v>43</v>
      </c>
      <c r="E539" s="20">
        <f>D539*25</f>
        <v>1075</v>
      </c>
      <c r="F539" s="20">
        <f>D539*11.5</f>
        <v>494.5</v>
      </c>
      <c r="G539" s="21">
        <f>ROUND(D539*0.1,0)*11.5</f>
        <v>46</v>
      </c>
      <c r="H539" s="19" t="s">
        <v>0</v>
      </c>
    </row>
    <row r="540" spans="2:8" x14ac:dyDescent="0.25">
      <c r="B540" s="12">
        <v>17</v>
      </c>
      <c r="C540" s="25" t="s">
        <v>551</v>
      </c>
      <c r="D540" s="31">
        <v>20</v>
      </c>
      <c r="E540" s="20">
        <f>D540*25</f>
        <v>500</v>
      </c>
      <c r="F540" s="20">
        <f>D540*11.5</f>
        <v>230</v>
      </c>
      <c r="G540" s="21">
        <f>ROUND(D540*0.1,0)*11.5</f>
        <v>23</v>
      </c>
      <c r="H540" s="19" t="s">
        <v>0</v>
      </c>
    </row>
    <row r="541" spans="2:8" ht="22.5" customHeight="1" x14ac:dyDescent="0.25">
      <c r="B541" s="12">
        <v>18</v>
      </c>
      <c r="C541" s="25" t="s">
        <v>250</v>
      </c>
      <c r="D541" s="57">
        <v>62</v>
      </c>
      <c r="E541" s="20">
        <f t="shared" si="51"/>
        <v>1550</v>
      </c>
      <c r="F541" s="20">
        <f t="shared" ref="F541:F593" si="52">D541*11.5</f>
        <v>713</v>
      </c>
      <c r="G541" s="21">
        <f t="shared" si="44"/>
        <v>69</v>
      </c>
      <c r="H541" s="19" t="s">
        <v>0</v>
      </c>
    </row>
    <row r="542" spans="2:8" x14ac:dyDescent="0.25">
      <c r="B542" s="12">
        <v>19</v>
      </c>
      <c r="C542" s="36" t="s">
        <v>627</v>
      </c>
      <c r="D542" s="33">
        <v>80</v>
      </c>
      <c r="E542" s="34">
        <v>2000</v>
      </c>
      <c r="F542" s="34">
        <v>920</v>
      </c>
      <c r="G542" s="35">
        <v>92</v>
      </c>
      <c r="H542" s="33" t="s">
        <v>0</v>
      </c>
    </row>
    <row r="543" spans="2:8" ht="21.5" customHeight="1" x14ac:dyDescent="0.25">
      <c r="B543" s="12">
        <v>20</v>
      </c>
      <c r="C543" s="25" t="s">
        <v>251</v>
      </c>
      <c r="D543" s="19">
        <v>55</v>
      </c>
      <c r="E543" s="20">
        <f t="shared" si="51"/>
        <v>1375</v>
      </c>
      <c r="F543" s="20">
        <f t="shared" si="52"/>
        <v>632.5</v>
      </c>
      <c r="G543" s="21">
        <f t="shared" si="44"/>
        <v>69</v>
      </c>
      <c r="H543" s="19" t="s">
        <v>252</v>
      </c>
    </row>
    <row r="544" spans="2:8" x14ac:dyDescent="0.25">
      <c r="B544" s="12">
        <v>21</v>
      </c>
      <c r="C544" s="25" t="s">
        <v>253</v>
      </c>
      <c r="D544" s="19">
        <v>110</v>
      </c>
      <c r="E544" s="20">
        <f t="shared" si="51"/>
        <v>2750</v>
      </c>
      <c r="F544" s="20">
        <f t="shared" si="52"/>
        <v>1265</v>
      </c>
      <c r="G544" s="21">
        <f t="shared" si="44"/>
        <v>126.5</v>
      </c>
      <c r="H544" s="19" t="s">
        <v>0</v>
      </c>
    </row>
    <row r="545" spans="2:8" x14ac:dyDescent="0.25">
      <c r="B545" s="12">
        <v>22</v>
      </c>
      <c r="C545" s="25" t="s">
        <v>254</v>
      </c>
      <c r="D545" s="19">
        <v>12</v>
      </c>
      <c r="E545" s="20">
        <f t="shared" si="51"/>
        <v>300</v>
      </c>
      <c r="F545" s="20">
        <f t="shared" si="52"/>
        <v>138</v>
      </c>
      <c r="G545" s="21">
        <f t="shared" si="44"/>
        <v>11.5</v>
      </c>
      <c r="H545" s="19" t="s">
        <v>0</v>
      </c>
    </row>
    <row r="546" spans="2:8" x14ac:dyDescent="0.25">
      <c r="B546" s="12">
        <v>23</v>
      </c>
      <c r="C546" s="25" t="s">
        <v>255</v>
      </c>
      <c r="D546" s="19">
        <v>130</v>
      </c>
      <c r="E546" s="20">
        <f t="shared" si="51"/>
        <v>3250</v>
      </c>
      <c r="F546" s="20">
        <f t="shared" si="52"/>
        <v>1495</v>
      </c>
      <c r="G546" s="21">
        <f t="shared" si="44"/>
        <v>149.5</v>
      </c>
      <c r="H546" s="19" t="s">
        <v>0</v>
      </c>
    </row>
    <row r="547" spans="2:8" x14ac:dyDescent="0.25">
      <c r="B547" s="12">
        <v>24</v>
      </c>
      <c r="C547" s="25" t="s">
        <v>256</v>
      </c>
      <c r="D547" s="19">
        <v>92</v>
      </c>
      <c r="E547" s="20">
        <f t="shared" si="51"/>
        <v>2300</v>
      </c>
      <c r="F547" s="20">
        <f t="shared" si="52"/>
        <v>1058</v>
      </c>
      <c r="G547" s="21">
        <f t="shared" si="44"/>
        <v>103.5</v>
      </c>
      <c r="H547" s="19" t="s">
        <v>0</v>
      </c>
    </row>
    <row r="548" spans="2:8" x14ac:dyDescent="0.25">
      <c r="B548" s="12">
        <v>25</v>
      </c>
      <c r="C548" s="25" t="s">
        <v>257</v>
      </c>
      <c r="D548" s="57">
        <v>87</v>
      </c>
      <c r="E548" s="20">
        <f t="shared" si="51"/>
        <v>2175</v>
      </c>
      <c r="F548" s="20">
        <f t="shared" si="52"/>
        <v>1000.5</v>
      </c>
      <c r="G548" s="21">
        <f t="shared" si="44"/>
        <v>103.5</v>
      </c>
      <c r="H548" s="19" t="s">
        <v>0</v>
      </c>
    </row>
    <row r="549" spans="2:8" x14ac:dyDescent="0.25">
      <c r="B549" s="12">
        <v>26</v>
      </c>
      <c r="C549" s="25" t="s">
        <v>540</v>
      </c>
      <c r="D549" s="19">
        <v>63</v>
      </c>
      <c r="E549" s="20">
        <f>D549*25</f>
        <v>1575</v>
      </c>
      <c r="F549" s="20">
        <f>D549*11.5</f>
        <v>724.5</v>
      </c>
      <c r="G549" s="21">
        <f>ROUND(D549*0.1,0)*11.5</f>
        <v>69</v>
      </c>
      <c r="H549" s="19" t="s">
        <v>0</v>
      </c>
    </row>
    <row r="550" spans="2:8" x14ac:dyDescent="0.25">
      <c r="B550" s="12">
        <v>27</v>
      </c>
      <c r="C550" s="36" t="s">
        <v>628</v>
      </c>
      <c r="D550" s="33">
        <v>140</v>
      </c>
      <c r="E550" s="34">
        <v>3500</v>
      </c>
      <c r="F550" s="34">
        <v>1610</v>
      </c>
      <c r="G550" s="35">
        <v>161</v>
      </c>
      <c r="H550" s="33" t="s">
        <v>0</v>
      </c>
    </row>
    <row r="551" spans="2:8" x14ac:dyDescent="0.25">
      <c r="B551" s="12">
        <v>28</v>
      </c>
      <c r="C551" s="25" t="s">
        <v>268</v>
      </c>
      <c r="D551" s="19">
        <v>31</v>
      </c>
      <c r="E551" s="20">
        <f t="shared" ref="E551:E555" si="53">D551*25</f>
        <v>775</v>
      </c>
      <c r="F551" s="20">
        <f t="shared" ref="F551:F555" si="54">D551*11.5</f>
        <v>356.5</v>
      </c>
      <c r="G551" s="21">
        <f t="shared" ref="G551:G555" si="55">ROUND(D551*0.1,0)*11.5</f>
        <v>34.5</v>
      </c>
      <c r="H551" s="19" t="s">
        <v>0</v>
      </c>
    </row>
    <row r="552" spans="2:8" ht="26" customHeight="1" x14ac:dyDescent="0.25">
      <c r="B552" s="12">
        <v>29</v>
      </c>
      <c r="C552" s="25" t="s">
        <v>269</v>
      </c>
      <c r="D552" s="19">
        <v>45</v>
      </c>
      <c r="E552" s="20">
        <f t="shared" si="53"/>
        <v>1125</v>
      </c>
      <c r="F552" s="20">
        <f t="shared" si="54"/>
        <v>517.5</v>
      </c>
      <c r="G552" s="21">
        <f t="shared" si="55"/>
        <v>57.5</v>
      </c>
      <c r="H552" s="19" t="s">
        <v>0</v>
      </c>
    </row>
    <row r="553" spans="2:8" ht="25.5" customHeight="1" x14ac:dyDescent="0.25">
      <c r="B553" s="12">
        <v>30</v>
      </c>
      <c r="C553" s="25" t="s">
        <v>270</v>
      </c>
      <c r="D553" s="19">
        <v>45</v>
      </c>
      <c r="E553" s="20">
        <f t="shared" si="53"/>
        <v>1125</v>
      </c>
      <c r="F553" s="20">
        <f t="shared" si="54"/>
        <v>517.5</v>
      </c>
      <c r="G553" s="21">
        <f t="shared" si="55"/>
        <v>57.5</v>
      </c>
      <c r="H553" s="19" t="s">
        <v>0</v>
      </c>
    </row>
    <row r="554" spans="2:8" ht="54" x14ac:dyDescent="0.25">
      <c r="B554" s="12">
        <v>31</v>
      </c>
      <c r="C554" s="25" t="s">
        <v>271</v>
      </c>
      <c r="D554" s="19">
        <v>60</v>
      </c>
      <c r="E554" s="20">
        <f t="shared" si="53"/>
        <v>1500</v>
      </c>
      <c r="F554" s="20">
        <f t="shared" si="54"/>
        <v>690</v>
      </c>
      <c r="G554" s="21">
        <f t="shared" si="55"/>
        <v>69</v>
      </c>
      <c r="H554" s="19" t="s">
        <v>0</v>
      </c>
    </row>
    <row r="555" spans="2:8" x14ac:dyDescent="0.25">
      <c r="B555" s="12">
        <v>32</v>
      </c>
      <c r="C555" s="25" t="s">
        <v>272</v>
      </c>
      <c r="D555" s="19">
        <v>54</v>
      </c>
      <c r="E555" s="20">
        <f t="shared" si="53"/>
        <v>1350</v>
      </c>
      <c r="F555" s="20">
        <f t="shared" si="54"/>
        <v>621</v>
      </c>
      <c r="G555" s="21">
        <f t="shared" si="55"/>
        <v>57.5</v>
      </c>
      <c r="H555" s="19" t="s">
        <v>0</v>
      </c>
    </row>
    <row r="556" spans="2:8" x14ac:dyDescent="0.25">
      <c r="B556" s="12">
        <v>33</v>
      </c>
      <c r="C556" s="25" t="s">
        <v>258</v>
      </c>
      <c r="D556" s="57">
        <v>50</v>
      </c>
      <c r="E556" s="20">
        <f t="shared" si="51"/>
        <v>1250</v>
      </c>
      <c r="F556" s="20">
        <f t="shared" si="52"/>
        <v>575</v>
      </c>
      <c r="G556" s="21">
        <f t="shared" si="44"/>
        <v>57.5</v>
      </c>
      <c r="H556" s="19" t="s">
        <v>0</v>
      </c>
    </row>
    <row r="557" spans="2:8" x14ac:dyDescent="0.25">
      <c r="B557" s="12">
        <v>34</v>
      </c>
      <c r="C557" s="25" t="s">
        <v>598</v>
      </c>
      <c r="D557" s="19">
        <v>24</v>
      </c>
      <c r="E557" s="20">
        <f>D557*25</f>
        <v>600</v>
      </c>
      <c r="F557" s="20">
        <f>D557*11.5</f>
        <v>276</v>
      </c>
      <c r="G557" s="21">
        <f>ROUND(D557*0.1,0)*11.5</f>
        <v>23</v>
      </c>
      <c r="H557" s="19" t="s">
        <v>0</v>
      </c>
    </row>
    <row r="558" spans="2:8" x14ac:dyDescent="0.25">
      <c r="B558" s="12">
        <v>35</v>
      </c>
      <c r="C558" s="25" t="s">
        <v>353</v>
      </c>
      <c r="D558" s="31">
        <v>60</v>
      </c>
      <c r="E558" s="20">
        <f>D558*25</f>
        <v>1500</v>
      </c>
      <c r="F558" s="20">
        <f>D558*11.5</f>
        <v>690</v>
      </c>
      <c r="G558" s="21">
        <f>ROUND(D558*0.1,0)*11.5</f>
        <v>69</v>
      </c>
      <c r="H558" s="19" t="s">
        <v>0</v>
      </c>
    </row>
    <row r="559" spans="2:8" x14ac:dyDescent="0.25">
      <c r="B559" s="12">
        <v>36</v>
      </c>
      <c r="C559" s="25" t="s">
        <v>354</v>
      </c>
      <c r="D559" s="31">
        <v>45</v>
      </c>
      <c r="E559" s="20">
        <f>D559*25</f>
        <v>1125</v>
      </c>
      <c r="F559" s="20">
        <f>D559*11.5</f>
        <v>517.5</v>
      </c>
      <c r="G559" s="21">
        <f>ROUND(D559*0.1,0)*11.5</f>
        <v>57.5</v>
      </c>
      <c r="H559" s="19" t="s">
        <v>0</v>
      </c>
    </row>
    <row r="560" spans="2:8" x14ac:dyDescent="0.25">
      <c r="B560" s="12">
        <v>37</v>
      </c>
      <c r="C560" s="25" t="s">
        <v>260</v>
      </c>
      <c r="D560" s="31">
        <v>270</v>
      </c>
      <c r="E560" s="20">
        <f>D560*25</f>
        <v>6750</v>
      </c>
      <c r="F560" s="20">
        <f>D560*11.5</f>
        <v>3105</v>
      </c>
      <c r="G560" s="21">
        <f>ROUND(D560*0.1,0)*11.5</f>
        <v>310.5</v>
      </c>
      <c r="H560" s="19" t="s">
        <v>0</v>
      </c>
    </row>
    <row r="561" spans="2:8" x14ac:dyDescent="0.25">
      <c r="B561" s="12">
        <v>38</v>
      </c>
      <c r="C561" s="25" t="s">
        <v>546</v>
      </c>
      <c r="D561" s="19">
        <v>33</v>
      </c>
      <c r="E561" s="20">
        <f t="shared" si="51"/>
        <v>825</v>
      </c>
      <c r="F561" s="20">
        <f t="shared" si="52"/>
        <v>379.5</v>
      </c>
      <c r="G561" s="21">
        <f t="shared" si="44"/>
        <v>34.5</v>
      </c>
      <c r="H561" s="19" t="s">
        <v>0</v>
      </c>
    </row>
    <row r="562" spans="2:8" x14ac:dyDescent="0.25">
      <c r="B562" s="12">
        <v>39</v>
      </c>
      <c r="C562" s="25" t="s">
        <v>547</v>
      </c>
      <c r="D562" s="31">
        <v>46</v>
      </c>
      <c r="E562" s="20">
        <f t="shared" si="51"/>
        <v>1150</v>
      </c>
      <c r="F562" s="20">
        <f t="shared" si="52"/>
        <v>529</v>
      </c>
      <c r="G562" s="21">
        <f t="shared" ref="G562:G602" si="56">ROUND(D562*0.1,0)*11.5</f>
        <v>57.5</v>
      </c>
      <c r="H562" s="19" t="s">
        <v>0</v>
      </c>
    </row>
    <row r="563" spans="2:8" x14ac:dyDescent="0.25">
      <c r="B563" s="12">
        <v>40</v>
      </c>
      <c r="C563" s="25" t="s">
        <v>545</v>
      </c>
      <c r="D563" s="19">
        <v>156</v>
      </c>
      <c r="E563" s="20">
        <f>D563*25</f>
        <v>3900</v>
      </c>
      <c r="F563" s="20">
        <f>D563*11.5</f>
        <v>1794</v>
      </c>
      <c r="G563" s="21">
        <f>ROUND(D563*0.1,0)*11.5</f>
        <v>184</v>
      </c>
      <c r="H563" s="19" t="s">
        <v>0</v>
      </c>
    </row>
    <row r="564" spans="2:8" x14ac:dyDescent="0.25">
      <c r="B564" s="12">
        <v>41</v>
      </c>
      <c r="C564" s="25" t="s">
        <v>259</v>
      </c>
      <c r="D564" s="57">
        <v>69</v>
      </c>
      <c r="E564" s="20">
        <f>D564*25</f>
        <v>1725</v>
      </c>
      <c r="F564" s="20">
        <f>D564*11.5</f>
        <v>793.5</v>
      </c>
      <c r="G564" s="21">
        <f>ROUND(D564*0.1,0)*11.5</f>
        <v>80.5</v>
      </c>
      <c r="H564" s="19" t="s">
        <v>0</v>
      </c>
    </row>
    <row r="565" spans="2:8" x14ac:dyDescent="0.25">
      <c r="B565" s="12">
        <v>42</v>
      </c>
      <c r="C565" s="25" t="s">
        <v>261</v>
      </c>
      <c r="D565" s="19">
        <v>146</v>
      </c>
      <c r="E565" s="20">
        <f t="shared" si="51"/>
        <v>3650</v>
      </c>
      <c r="F565" s="20">
        <f t="shared" si="52"/>
        <v>1679</v>
      </c>
      <c r="G565" s="21">
        <f t="shared" si="56"/>
        <v>172.5</v>
      </c>
      <c r="H565" s="19" t="s">
        <v>0</v>
      </c>
    </row>
    <row r="566" spans="2:8" x14ac:dyDescent="0.25">
      <c r="B566" s="12">
        <v>43</v>
      </c>
      <c r="C566" s="25" t="s">
        <v>262</v>
      </c>
      <c r="D566" s="19">
        <v>32</v>
      </c>
      <c r="E566" s="20">
        <f t="shared" si="51"/>
        <v>800</v>
      </c>
      <c r="F566" s="20">
        <f t="shared" si="52"/>
        <v>368</v>
      </c>
      <c r="G566" s="21">
        <f t="shared" si="56"/>
        <v>34.5</v>
      </c>
      <c r="H566" s="19" t="s">
        <v>0</v>
      </c>
    </row>
    <row r="567" spans="2:8" x14ac:dyDescent="0.25">
      <c r="B567" s="12">
        <v>44</v>
      </c>
      <c r="C567" s="25" t="s">
        <v>263</v>
      </c>
      <c r="D567" s="19">
        <v>134</v>
      </c>
      <c r="E567" s="20">
        <f t="shared" si="51"/>
        <v>3350</v>
      </c>
      <c r="F567" s="20">
        <f t="shared" si="52"/>
        <v>1541</v>
      </c>
      <c r="G567" s="21">
        <f t="shared" si="56"/>
        <v>149.5</v>
      </c>
      <c r="H567" s="19" t="s">
        <v>0</v>
      </c>
    </row>
    <row r="568" spans="2:8" x14ac:dyDescent="0.25">
      <c r="B568" s="12">
        <v>45</v>
      </c>
      <c r="C568" s="25" t="s">
        <v>264</v>
      </c>
      <c r="D568" s="19">
        <v>158</v>
      </c>
      <c r="E568" s="20">
        <f t="shared" si="51"/>
        <v>3950</v>
      </c>
      <c r="F568" s="20">
        <f t="shared" si="52"/>
        <v>1817</v>
      </c>
      <c r="G568" s="21">
        <f t="shared" si="56"/>
        <v>184</v>
      </c>
      <c r="H568" s="19" t="s">
        <v>0</v>
      </c>
    </row>
    <row r="569" spans="2:8" x14ac:dyDescent="0.25">
      <c r="B569" s="12">
        <v>46</v>
      </c>
      <c r="C569" s="25" t="s">
        <v>265</v>
      </c>
      <c r="D569" s="19">
        <v>53</v>
      </c>
      <c r="E569" s="20">
        <f t="shared" si="51"/>
        <v>1325</v>
      </c>
      <c r="F569" s="20">
        <f t="shared" si="52"/>
        <v>609.5</v>
      </c>
      <c r="G569" s="21">
        <f t="shared" si="56"/>
        <v>57.5</v>
      </c>
      <c r="H569" s="19" t="s">
        <v>0</v>
      </c>
    </row>
    <row r="570" spans="2:8" x14ac:dyDescent="0.25">
      <c r="B570" s="12">
        <v>47</v>
      </c>
      <c r="C570" s="25" t="s">
        <v>266</v>
      </c>
      <c r="D570" s="19">
        <v>420</v>
      </c>
      <c r="E570" s="20">
        <f t="shared" si="51"/>
        <v>10500</v>
      </c>
      <c r="F570" s="20">
        <f t="shared" si="52"/>
        <v>4830</v>
      </c>
      <c r="G570" s="21">
        <f t="shared" si="56"/>
        <v>483</v>
      </c>
      <c r="H570" s="19" t="s">
        <v>0</v>
      </c>
    </row>
    <row r="571" spans="2:8" x14ac:dyDescent="0.25">
      <c r="B571" s="12">
        <v>48</v>
      </c>
      <c r="C571" s="25" t="s">
        <v>602</v>
      </c>
      <c r="D571" s="19">
        <v>28</v>
      </c>
      <c r="E571" s="20">
        <f t="shared" si="51"/>
        <v>700</v>
      </c>
      <c r="F571" s="20">
        <f t="shared" si="52"/>
        <v>322</v>
      </c>
      <c r="G571" s="21">
        <f t="shared" si="56"/>
        <v>34.5</v>
      </c>
      <c r="H571" s="19" t="s">
        <v>0</v>
      </c>
    </row>
    <row r="572" spans="2:8" x14ac:dyDescent="0.25">
      <c r="B572" s="12">
        <v>49</v>
      </c>
      <c r="C572" s="25" t="s">
        <v>267</v>
      </c>
      <c r="D572" s="31">
        <v>60</v>
      </c>
      <c r="E572" s="20">
        <f t="shared" si="51"/>
        <v>1500</v>
      </c>
      <c r="F572" s="20">
        <f t="shared" si="52"/>
        <v>690</v>
      </c>
      <c r="G572" s="21">
        <f t="shared" si="56"/>
        <v>69</v>
      </c>
      <c r="H572" s="19" t="s">
        <v>0</v>
      </c>
    </row>
    <row r="573" spans="2:8" x14ac:dyDescent="0.25">
      <c r="B573" s="12">
        <v>50</v>
      </c>
      <c r="C573" s="25" t="s">
        <v>542</v>
      </c>
      <c r="D573" s="19">
        <v>109</v>
      </c>
      <c r="E573" s="20">
        <f>D573*25</f>
        <v>2725</v>
      </c>
      <c r="F573" s="20">
        <f>D573*11.5</f>
        <v>1253.5</v>
      </c>
      <c r="G573" s="21">
        <f>ROUND(D573*0.1,0)*11.5</f>
        <v>126.5</v>
      </c>
      <c r="H573" s="19" t="s">
        <v>0</v>
      </c>
    </row>
    <row r="574" spans="2:8" x14ac:dyDescent="0.25">
      <c r="B574" s="12">
        <v>51</v>
      </c>
      <c r="C574" s="25" t="s">
        <v>543</v>
      </c>
      <c r="D574" s="31">
        <v>24</v>
      </c>
      <c r="E574" s="20">
        <f>D574*25</f>
        <v>600</v>
      </c>
      <c r="F574" s="20">
        <f>D574*11.5</f>
        <v>276</v>
      </c>
      <c r="G574" s="21">
        <f>ROUND(D574*0.1,0)*11.5</f>
        <v>23</v>
      </c>
      <c r="H574" s="19" t="s">
        <v>0</v>
      </c>
    </row>
    <row r="575" spans="2:8" ht="36" x14ac:dyDescent="0.25">
      <c r="B575" s="12">
        <v>52</v>
      </c>
      <c r="C575" s="25" t="s">
        <v>274</v>
      </c>
      <c r="D575" s="19">
        <v>58</v>
      </c>
      <c r="E575" s="20">
        <f>D575*25</f>
        <v>1450</v>
      </c>
      <c r="F575" s="20">
        <f>D575*11.5</f>
        <v>667</v>
      </c>
      <c r="G575" s="21">
        <f>ROUND(D575*0.1,0)*11.5</f>
        <v>69</v>
      </c>
      <c r="H575" s="19" t="s">
        <v>0</v>
      </c>
    </row>
    <row r="576" spans="2:8" ht="36" x14ac:dyDescent="0.25">
      <c r="B576" s="12">
        <v>53</v>
      </c>
      <c r="C576" s="25" t="s">
        <v>273</v>
      </c>
      <c r="D576" s="19">
        <v>40</v>
      </c>
      <c r="E576" s="20">
        <f t="shared" si="51"/>
        <v>1000</v>
      </c>
      <c r="F576" s="20">
        <f t="shared" si="52"/>
        <v>460</v>
      </c>
      <c r="G576" s="21">
        <f t="shared" si="56"/>
        <v>46</v>
      </c>
      <c r="H576" s="19" t="s">
        <v>0</v>
      </c>
    </row>
    <row r="577" spans="2:8" ht="36" x14ac:dyDescent="0.25">
      <c r="B577" s="12">
        <v>54</v>
      </c>
      <c r="C577" s="25" t="s">
        <v>275</v>
      </c>
      <c r="D577" s="19">
        <v>92</v>
      </c>
      <c r="E577" s="20">
        <f t="shared" si="51"/>
        <v>2300</v>
      </c>
      <c r="F577" s="20">
        <f t="shared" si="52"/>
        <v>1058</v>
      </c>
      <c r="G577" s="21">
        <f t="shared" si="56"/>
        <v>103.5</v>
      </c>
      <c r="H577" s="19" t="s">
        <v>0</v>
      </c>
    </row>
    <row r="578" spans="2:8" ht="29" customHeight="1" x14ac:dyDescent="0.25">
      <c r="B578" s="12">
        <v>55</v>
      </c>
      <c r="C578" s="25" t="s">
        <v>276</v>
      </c>
      <c r="D578" s="19">
        <v>315</v>
      </c>
      <c r="E578" s="20">
        <f t="shared" si="51"/>
        <v>7875</v>
      </c>
      <c r="F578" s="20">
        <f t="shared" si="52"/>
        <v>3622.5</v>
      </c>
      <c r="G578" s="21">
        <f t="shared" si="56"/>
        <v>368</v>
      </c>
      <c r="H578" s="19" t="s">
        <v>0</v>
      </c>
    </row>
    <row r="579" spans="2:8" ht="54" x14ac:dyDescent="0.25">
      <c r="B579" s="12">
        <v>56</v>
      </c>
      <c r="C579" s="25" t="s">
        <v>592</v>
      </c>
      <c r="D579" s="19">
        <v>100</v>
      </c>
      <c r="E579" s="20">
        <f t="shared" si="51"/>
        <v>2500</v>
      </c>
      <c r="F579" s="20">
        <f t="shared" si="52"/>
        <v>1150</v>
      </c>
      <c r="G579" s="21">
        <f t="shared" si="56"/>
        <v>115</v>
      </c>
      <c r="H579" s="19" t="s">
        <v>0</v>
      </c>
    </row>
    <row r="580" spans="2:8" ht="36" x14ac:dyDescent="0.25">
      <c r="B580" s="12">
        <v>57</v>
      </c>
      <c r="C580" s="25" t="s">
        <v>603</v>
      </c>
      <c r="D580" s="19">
        <v>58</v>
      </c>
      <c r="E580" s="20">
        <f t="shared" si="51"/>
        <v>1450</v>
      </c>
      <c r="F580" s="20">
        <f t="shared" si="52"/>
        <v>667</v>
      </c>
      <c r="G580" s="21">
        <f t="shared" si="56"/>
        <v>69</v>
      </c>
      <c r="H580" s="19" t="s">
        <v>0</v>
      </c>
    </row>
    <row r="581" spans="2:8" ht="36" x14ac:dyDescent="0.25">
      <c r="B581" s="12">
        <v>58</v>
      </c>
      <c r="C581" s="25" t="s">
        <v>392</v>
      </c>
      <c r="D581" s="19">
        <v>86</v>
      </c>
      <c r="E581" s="20">
        <f t="shared" si="51"/>
        <v>2150</v>
      </c>
      <c r="F581" s="20">
        <f t="shared" si="52"/>
        <v>989</v>
      </c>
      <c r="G581" s="21">
        <f t="shared" si="56"/>
        <v>103.5</v>
      </c>
      <c r="H581" s="19" t="s">
        <v>0</v>
      </c>
    </row>
    <row r="582" spans="2:8" x14ac:dyDescent="0.25">
      <c r="B582" s="12">
        <v>59</v>
      </c>
      <c r="C582" s="25" t="s">
        <v>277</v>
      </c>
      <c r="D582" s="19">
        <v>40</v>
      </c>
      <c r="E582" s="20">
        <f t="shared" ref="E582:E591" si="57">D582*25</f>
        <v>1000</v>
      </c>
      <c r="F582" s="20">
        <f t="shared" si="52"/>
        <v>460</v>
      </c>
      <c r="G582" s="21">
        <f t="shared" si="56"/>
        <v>46</v>
      </c>
      <c r="H582" s="19" t="s">
        <v>0</v>
      </c>
    </row>
    <row r="583" spans="2:8" x14ac:dyDescent="0.25">
      <c r="B583" s="12">
        <v>60</v>
      </c>
      <c r="C583" s="25" t="s">
        <v>372</v>
      </c>
      <c r="D583" s="19">
        <v>50</v>
      </c>
      <c r="E583" s="20">
        <f t="shared" si="57"/>
        <v>1250</v>
      </c>
      <c r="F583" s="20">
        <f t="shared" si="52"/>
        <v>575</v>
      </c>
      <c r="G583" s="21">
        <f t="shared" si="56"/>
        <v>57.5</v>
      </c>
      <c r="H583" s="19" t="s">
        <v>0</v>
      </c>
    </row>
    <row r="584" spans="2:8" x14ac:dyDescent="0.25">
      <c r="B584" s="12">
        <v>61</v>
      </c>
      <c r="C584" s="25" t="s">
        <v>371</v>
      </c>
      <c r="D584" s="19">
        <v>59</v>
      </c>
      <c r="E584" s="20">
        <f t="shared" si="57"/>
        <v>1475</v>
      </c>
      <c r="F584" s="20">
        <f t="shared" si="52"/>
        <v>678.5</v>
      </c>
      <c r="G584" s="21">
        <f t="shared" si="56"/>
        <v>69</v>
      </c>
      <c r="H584" s="19" t="s">
        <v>0</v>
      </c>
    </row>
    <row r="585" spans="2:8" x14ac:dyDescent="0.25">
      <c r="B585" s="12">
        <v>62</v>
      </c>
      <c r="C585" s="25" t="s">
        <v>370</v>
      </c>
      <c r="D585" s="19">
        <v>133</v>
      </c>
      <c r="E585" s="20">
        <f t="shared" si="57"/>
        <v>3325</v>
      </c>
      <c r="F585" s="20">
        <f t="shared" si="52"/>
        <v>1529.5</v>
      </c>
      <c r="G585" s="21">
        <f t="shared" si="56"/>
        <v>149.5</v>
      </c>
      <c r="H585" s="19" t="s">
        <v>0</v>
      </c>
    </row>
    <row r="586" spans="2:8" ht="36" x14ac:dyDescent="0.25">
      <c r="B586" s="12">
        <v>63</v>
      </c>
      <c r="C586" s="25" t="s">
        <v>604</v>
      </c>
      <c r="D586" s="19">
        <v>228</v>
      </c>
      <c r="E586" s="20">
        <f t="shared" si="57"/>
        <v>5700</v>
      </c>
      <c r="F586" s="20">
        <f t="shared" si="52"/>
        <v>2622</v>
      </c>
      <c r="G586" s="21">
        <f t="shared" si="56"/>
        <v>264.5</v>
      </c>
      <c r="H586" s="19" t="s">
        <v>0</v>
      </c>
    </row>
    <row r="587" spans="2:8" x14ac:dyDescent="0.25">
      <c r="B587" s="12">
        <v>64</v>
      </c>
      <c r="C587" s="25" t="s">
        <v>368</v>
      </c>
      <c r="D587" s="19">
        <v>96</v>
      </c>
      <c r="E587" s="20">
        <f>D587*25</f>
        <v>2400</v>
      </c>
      <c r="F587" s="20">
        <f>D587*11.5</f>
        <v>1104</v>
      </c>
      <c r="G587" s="21">
        <f>ROUND(D587*0.1,0)*11.5</f>
        <v>115</v>
      </c>
      <c r="H587" s="19" t="s">
        <v>0</v>
      </c>
    </row>
    <row r="588" spans="2:8" x14ac:dyDescent="0.25">
      <c r="B588" s="12">
        <v>65</v>
      </c>
      <c r="C588" s="25" t="s">
        <v>369</v>
      </c>
      <c r="D588" s="19">
        <v>184</v>
      </c>
      <c r="E588" s="20">
        <f>D588*25</f>
        <v>4600</v>
      </c>
      <c r="F588" s="20">
        <f>D588*11.5</f>
        <v>2116</v>
      </c>
      <c r="G588" s="21">
        <f>ROUND(D588*0.1,0)*11.5</f>
        <v>207</v>
      </c>
      <c r="H588" s="19" t="s">
        <v>0</v>
      </c>
    </row>
    <row r="589" spans="2:8" ht="36" x14ac:dyDescent="0.25">
      <c r="B589" s="12">
        <v>66</v>
      </c>
      <c r="C589" s="25" t="s">
        <v>355</v>
      </c>
      <c r="D589" s="19">
        <v>20</v>
      </c>
      <c r="E589" s="20">
        <f>D589*25</f>
        <v>500</v>
      </c>
      <c r="F589" s="20">
        <f>D589*11.5</f>
        <v>230</v>
      </c>
      <c r="G589" s="21">
        <f>ROUND(D589*0.1,0)*11.5</f>
        <v>23</v>
      </c>
      <c r="H589" s="19" t="s">
        <v>0</v>
      </c>
    </row>
    <row r="590" spans="2:8" x14ac:dyDescent="0.25">
      <c r="B590" s="12">
        <v>67</v>
      </c>
      <c r="C590" s="25" t="s">
        <v>552</v>
      </c>
      <c r="D590" s="19">
        <v>180</v>
      </c>
      <c r="E590" s="20">
        <f t="shared" si="57"/>
        <v>4500</v>
      </c>
      <c r="F590" s="20">
        <f t="shared" si="52"/>
        <v>2070</v>
      </c>
      <c r="G590" s="21">
        <f t="shared" si="56"/>
        <v>207</v>
      </c>
      <c r="H590" s="19" t="s">
        <v>0</v>
      </c>
    </row>
    <row r="591" spans="2:8" x14ac:dyDescent="0.25">
      <c r="B591" s="12">
        <v>68</v>
      </c>
      <c r="C591" s="25" t="s">
        <v>553</v>
      </c>
      <c r="D591" s="19">
        <v>96</v>
      </c>
      <c r="E591" s="20">
        <f t="shared" si="57"/>
        <v>2400</v>
      </c>
      <c r="F591" s="20">
        <f t="shared" si="52"/>
        <v>1104</v>
      </c>
      <c r="G591" s="21">
        <f t="shared" si="56"/>
        <v>115</v>
      </c>
      <c r="H591" s="19" t="s">
        <v>0</v>
      </c>
    </row>
    <row r="592" spans="2:8" x14ac:dyDescent="0.25">
      <c r="B592" s="12">
        <v>69</v>
      </c>
      <c r="C592" s="25" t="s">
        <v>554</v>
      </c>
      <c r="D592" s="19">
        <v>49</v>
      </c>
      <c r="E592" s="20">
        <f>D592*15</f>
        <v>735</v>
      </c>
      <c r="F592" s="20">
        <f t="shared" si="52"/>
        <v>563.5</v>
      </c>
      <c r="G592" s="21">
        <f t="shared" si="56"/>
        <v>57.5</v>
      </c>
      <c r="H592" s="19" t="s">
        <v>0</v>
      </c>
    </row>
    <row r="593" spans="2:11" x14ac:dyDescent="0.25">
      <c r="B593" s="12">
        <v>70</v>
      </c>
      <c r="C593" s="25" t="s">
        <v>555</v>
      </c>
      <c r="D593" s="31">
        <v>20</v>
      </c>
      <c r="E593" s="20">
        <f>D593*25</f>
        <v>500</v>
      </c>
      <c r="F593" s="20">
        <f t="shared" si="52"/>
        <v>230</v>
      </c>
      <c r="G593" s="21">
        <f t="shared" si="56"/>
        <v>23</v>
      </c>
      <c r="H593" s="19" t="s">
        <v>0</v>
      </c>
    </row>
    <row r="594" spans="2:11" x14ac:dyDescent="0.25">
      <c r="B594" s="12">
        <v>71</v>
      </c>
      <c r="C594" s="41" t="s">
        <v>278</v>
      </c>
      <c r="D594" s="72">
        <v>29</v>
      </c>
      <c r="E594" s="43">
        <f t="shared" ref="E594" si="58">D594*25</f>
        <v>725</v>
      </c>
      <c r="F594" s="43">
        <f t="shared" ref="F594:F633" si="59">D594*11.5</f>
        <v>333.5</v>
      </c>
      <c r="G594" s="44">
        <f t="shared" si="56"/>
        <v>34.5</v>
      </c>
      <c r="H594" s="45" t="s">
        <v>0</v>
      </c>
    </row>
    <row r="595" spans="2:11" x14ac:dyDescent="0.25">
      <c r="B595" s="6"/>
      <c r="C595" s="46"/>
      <c r="D595" s="58">
        <f>SUM(D524:D594)</f>
        <v>5983</v>
      </c>
      <c r="E595" s="48"/>
      <c r="F595" s="48"/>
      <c r="G595" s="49"/>
      <c r="H595" s="50"/>
    </row>
    <row r="596" spans="2:11" x14ac:dyDescent="0.25">
      <c r="B596" s="1"/>
      <c r="C596" s="51" t="s">
        <v>314</v>
      </c>
      <c r="D596" s="73"/>
      <c r="E596" s="53"/>
      <c r="F596" s="53"/>
      <c r="G596" s="54"/>
      <c r="H596" s="55"/>
    </row>
    <row r="597" spans="2:11" x14ac:dyDescent="0.25">
      <c r="B597" s="12">
        <v>1</v>
      </c>
      <c r="C597" s="37" t="s">
        <v>556</v>
      </c>
      <c r="D597" s="38">
        <v>40</v>
      </c>
      <c r="E597" s="39">
        <f>D597*15</f>
        <v>600</v>
      </c>
      <c r="F597" s="39">
        <f t="shared" si="59"/>
        <v>460</v>
      </c>
      <c r="G597" s="40">
        <f t="shared" si="56"/>
        <v>46</v>
      </c>
      <c r="H597" s="38" t="s">
        <v>0</v>
      </c>
    </row>
    <row r="598" spans="2:11" x14ac:dyDescent="0.25">
      <c r="B598" s="8">
        <v>2</v>
      </c>
      <c r="C598" s="25" t="s">
        <v>4</v>
      </c>
      <c r="D598" s="19">
        <v>27</v>
      </c>
      <c r="E598" s="20">
        <f t="shared" ref="E598:E633" si="60">D598*25</f>
        <v>675</v>
      </c>
      <c r="F598" s="20">
        <f t="shared" si="59"/>
        <v>310.5</v>
      </c>
      <c r="G598" s="21">
        <f t="shared" si="56"/>
        <v>34.5</v>
      </c>
      <c r="H598" s="19" t="s">
        <v>0</v>
      </c>
    </row>
    <row r="599" spans="2:11" x14ac:dyDescent="0.25">
      <c r="B599" s="12">
        <v>3</v>
      </c>
      <c r="C599" s="25" t="s">
        <v>560</v>
      </c>
      <c r="D599" s="19">
        <v>100</v>
      </c>
      <c r="E599" s="20">
        <f>D599*25</f>
        <v>2500</v>
      </c>
      <c r="F599" s="20">
        <f>D599*11.5</f>
        <v>1150</v>
      </c>
      <c r="G599" s="21">
        <f>ROUND(D599*0.1,0)*11.5</f>
        <v>115</v>
      </c>
      <c r="H599" s="19" t="s">
        <v>0</v>
      </c>
    </row>
    <row r="600" spans="2:11" x14ac:dyDescent="0.25">
      <c r="B600" s="12">
        <v>4</v>
      </c>
      <c r="C600" s="25" t="s">
        <v>356</v>
      </c>
      <c r="D600" s="19">
        <v>70</v>
      </c>
      <c r="E600" s="20">
        <f>D600*25</f>
        <v>1750</v>
      </c>
      <c r="F600" s="20">
        <f>D600*11.5</f>
        <v>805</v>
      </c>
      <c r="G600" s="21">
        <f>ROUND(D600*0.1,0)*11.5</f>
        <v>80.5</v>
      </c>
      <c r="H600" s="19" t="s">
        <v>0</v>
      </c>
    </row>
    <row r="601" spans="2:11" x14ac:dyDescent="0.25">
      <c r="B601" s="8">
        <v>5</v>
      </c>
      <c r="C601" s="25" t="s">
        <v>563</v>
      </c>
      <c r="D601" s="19">
        <v>43</v>
      </c>
      <c r="E601" s="20">
        <f>D601*25</f>
        <v>1075</v>
      </c>
      <c r="F601" s="20">
        <f>D601*11.5</f>
        <v>494.5</v>
      </c>
      <c r="G601" s="21">
        <f>ROUND(D601*0.1,0)*11.5</f>
        <v>46</v>
      </c>
      <c r="H601" s="19" t="s">
        <v>0</v>
      </c>
    </row>
    <row r="602" spans="2:11" x14ac:dyDescent="0.25">
      <c r="B602" s="12">
        <v>6</v>
      </c>
      <c r="C602" s="74" t="s">
        <v>279</v>
      </c>
      <c r="D602" s="56">
        <v>30</v>
      </c>
      <c r="E602" s="20">
        <f t="shared" si="60"/>
        <v>750</v>
      </c>
      <c r="F602" s="20">
        <f t="shared" si="59"/>
        <v>345</v>
      </c>
      <c r="G602" s="21">
        <f t="shared" si="56"/>
        <v>34.5</v>
      </c>
      <c r="H602" s="19" t="s">
        <v>0</v>
      </c>
    </row>
    <row r="603" spans="2:11" customFormat="1" ht="36" x14ac:dyDescent="0.25">
      <c r="B603" s="12">
        <v>7</v>
      </c>
      <c r="C603" s="32" t="s">
        <v>633</v>
      </c>
      <c r="D603" s="33">
        <v>20</v>
      </c>
      <c r="E603" s="34">
        <v>500</v>
      </c>
      <c r="F603" s="34">
        <v>230</v>
      </c>
      <c r="G603" s="35">
        <v>35</v>
      </c>
      <c r="H603" s="33" t="s">
        <v>0</v>
      </c>
      <c r="J603" s="28"/>
      <c r="K603" s="28"/>
    </row>
    <row r="604" spans="2:11" customFormat="1" ht="36" x14ac:dyDescent="0.25">
      <c r="B604" s="8">
        <v>8</v>
      </c>
      <c r="C604" s="32" t="s">
        <v>607</v>
      </c>
      <c r="D604" s="33">
        <v>240</v>
      </c>
      <c r="E604" s="34">
        <v>6000</v>
      </c>
      <c r="F604" s="34">
        <v>2760</v>
      </c>
      <c r="G604" s="35">
        <v>276</v>
      </c>
      <c r="H604" s="33" t="s">
        <v>0</v>
      </c>
      <c r="J604" s="28"/>
      <c r="K604" s="28"/>
    </row>
    <row r="605" spans="2:11" x14ac:dyDescent="0.25">
      <c r="B605" s="12">
        <v>9</v>
      </c>
      <c r="C605" s="25" t="s">
        <v>562</v>
      </c>
      <c r="D605" s="19">
        <v>92</v>
      </c>
      <c r="E605" s="20">
        <f>D605*25</f>
        <v>2300</v>
      </c>
      <c r="F605" s="20">
        <f>D605*11.5</f>
        <v>1058</v>
      </c>
      <c r="G605" s="21">
        <f>ROUND(D605*0.1,0)*11.5</f>
        <v>103.5</v>
      </c>
      <c r="H605" s="19" t="s">
        <v>0</v>
      </c>
    </row>
    <row r="606" spans="2:11" x14ac:dyDescent="0.25">
      <c r="B606" s="12">
        <v>10</v>
      </c>
      <c r="C606" s="25" t="s">
        <v>280</v>
      </c>
      <c r="D606" s="31">
        <v>315</v>
      </c>
      <c r="E606" s="20">
        <f>D606*25</f>
        <v>7875</v>
      </c>
      <c r="F606" s="20">
        <f>D606*11.5</f>
        <v>3622.5</v>
      </c>
      <c r="G606" s="21">
        <f>ROUND(D606*0.1,0)*11.5</f>
        <v>368</v>
      </c>
      <c r="H606" s="19" t="s">
        <v>0</v>
      </c>
    </row>
    <row r="607" spans="2:11" x14ac:dyDescent="0.25">
      <c r="B607" s="8">
        <v>11</v>
      </c>
      <c r="C607" s="25" t="s">
        <v>390</v>
      </c>
      <c r="D607" s="19">
        <v>40</v>
      </c>
      <c r="E607" s="20">
        <f t="shared" si="60"/>
        <v>1000</v>
      </c>
      <c r="F607" s="20">
        <f t="shared" si="59"/>
        <v>460</v>
      </c>
      <c r="G607" s="21">
        <f t="shared" ref="G607:G633" si="61">ROUND(D607*0.1,0)*11.5</f>
        <v>46</v>
      </c>
      <c r="H607" s="19" t="s">
        <v>0</v>
      </c>
    </row>
    <row r="608" spans="2:11" x14ac:dyDescent="0.25">
      <c r="B608" s="12">
        <v>12</v>
      </c>
      <c r="C608" s="25" t="s">
        <v>391</v>
      </c>
      <c r="D608" s="19">
        <v>74</v>
      </c>
      <c r="E608" s="20">
        <f t="shared" si="60"/>
        <v>1850</v>
      </c>
      <c r="F608" s="20">
        <f t="shared" si="59"/>
        <v>851</v>
      </c>
      <c r="G608" s="21">
        <f t="shared" si="61"/>
        <v>80.5</v>
      </c>
      <c r="H608" s="19" t="s">
        <v>0</v>
      </c>
    </row>
    <row r="609" spans="2:11" x14ac:dyDescent="0.25">
      <c r="B609" s="12">
        <v>13</v>
      </c>
      <c r="C609" s="25" t="s">
        <v>281</v>
      </c>
      <c r="D609" s="19">
        <v>22</v>
      </c>
      <c r="E609" s="20">
        <f t="shared" si="60"/>
        <v>550</v>
      </c>
      <c r="F609" s="20">
        <f t="shared" si="59"/>
        <v>253</v>
      </c>
      <c r="G609" s="21">
        <f t="shared" si="61"/>
        <v>23</v>
      </c>
      <c r="H609" s="19" t="s">
        <v>0</v>
      </c>
    </row>
    <row r="610" spans="2:11" customFormat="1" x14ac:dyDescent="0.25">
      <c r="B610" s="8">
        <v>14</v>
      </c>
      <c r="C610" s="32" t="s">
        <v>611</v>
      </c>
      <c r="D610" s="33">
        <v>20</v>
      </c>
      <c r="E610" s="34">
        <v>500</v>
      </c>
      <c r="F610" s="34">
        <v>230</v>
      </c>
      <c r="G610" s="35">
        <v>23</v>
      </c>
      <c r="H610" s="33" t="s">
        <v>0</v>
      </c>
      <c r="J610" s="28"/>
      <c r="K610" s="28"/>
    </row>
    <row r="611" spans="2:11" x14ac:dyDescent="0.25">
      <c r="B611" s="12">
        <v>15</v>
      </c>
      <c r="C611" s="25" t="s">
        <v>282</v>
      </c>
      <c r="D611" s="19">
        <v>43</v>
      </c>
      <c r="E611" s="20">
        <f t="shared" si="60"/>
        <v>1075</v>
      </c>
      <c r="F611" s="20">
        <f t="shared" si="59"/>
        <v>494.5</v>
      </c>
      <c r="G611" s="21">
        <f t="shared" si="61"/>
        <v>46</v>
      </c>
      <c r="H611" s="19" t="s">
        <v>0</v>
      </c>
    </row>
    <row r="612" spans="2:11" x14ac:dyDescent="0.25">
      <c r="B612" s="12">
        <v>16</v>
      </c>
      <c r="C612" s="25" t="s">
        <v>283</v>
      </c>
      <c r="D612" s="19">
        <v>25</v>
      </c>
      <c r="E612" s="20">
        <f t="shared" si="60"/>
        <v>625</v>
      </c>
      <c r="F612" s="20">
        <f t="shared" si="59"/>
        <v>287.5</v>
      </c>
      <c r="G612" s="21">
        <f t="shared" si="61"/>
        <v>34.5</v>
      </c>
      <c r="H612" s="19" t="s">
        <v>0</v>
      </c>
    </row>
    <row r="613" spans="2:11" x14ac:dyDescent="0.25">
      <c r="B613" s="8">
        <v>17</v>
      </c>
      <c r="C613" s="25" t="s">
        <v>284</v>
      </c>
      <c r="D613" s="19">
        <v>77</v>
      </c>
      <c r="E613" s="20">
        <f t="shared" si="60"/>
        <v>1925</v>
      </c>
      <c r="F613" s="20">
        <f t="shared" si="59"/>
        <v>885.5</v>
      </c>
      <c r="G613" s="21">
        <f t="shared" si="61"/>
        <v>92</v>
      </c>
      <c r="H613" s="19" t="s">
        <v>0</v>
      </c>
    </row>
    <row r="614" spans="2:11" x14ac:dyDescent="0.25">
      <c r="B614" s="12">
        <v>18</v>
      </c>
      <c r="C614" s="25" t="s">
        <v>285</v>
      </c>
      <c r="D614" s="19">
        <v>68</v>
      </c>
      <c r="E614" s="20">
        <f t="shared" si="60"/>
        <v>1700</v>
      </c>
      <c r="F614" s="20">
        <f t="shared" si="59"/>
        <v>782</v>
      </c>
      <c r="G614" s="21">
        <f t="shared" si="61"/>
        <v>80.5</v>
      </c>
      <c r="H614" s="19" t="s">
        <v>0</v>
      </c>
    </row>
    <row r="615" spans="2:11" x14ac:dyDescent="0.25">
      <c r="B615" s="12">
        <v>19</v>
      </c>
      <c r="C615" s="25" t="s">
        <v>286</v>
      </c>
      <c r="D615" s="19">
        <v>61</v>
      </c>
      <c r="E615" s="20">
        <f t="shared" si="60"/>
        <v>1525</v>
      </c>
      <c r="F615" s="20">
        <f t="shared" si="59"/>
        <v>701.5</v>
      </c>
      <c r="G615" s="21">
        <f t="shared" si="61"/>
        <v>69</v>
      </c>
      <c r="H615" s="19" t="s">
        <v>0</v>
      </c>
    </row>
    <row r="616" spans="2:11" x14ac:dyDescent="0.25">
      <c r="B616" s="8">
        <v>20</v>
      </c>
      <c r="C616" s="74" t="s">
        <v>557</v>
      </c>
      <c r="D616" s="56">
        <v>40</v>
      </c>
      <c r="E616" s="20">
        <f>D616*25</f>
        <v>1000</v>
      </c>
      <c r="F616" s="20">
        <f>D616*11.5</f>
        <v>460</v>
      </c>
      <c r="G616" s="21">
        <f>ROUND(D616*0.1,0)*11.5</f>
        <v>46</v>
      </c>
      <c r="H616" s="19" t="s">
        <v>0</v>
      </c>
    </row>
    <row r="617" spans="2:11" x14ac:dyDescent="0.25">
      <c r="B617" s="12">
        <v>21</v>
      </c>
      <c r="C617" s="74" t="s">
        <v>558</v>
      </c>
      <c r="D617" s="56">
        <v>25</v>
      </c>
      <c r="E617" s="20">
        <f>D617*25</f>
        <v>625</v>
      </c>
      <c r="F617" s="20">
        <f>D617*11.5</f>
        <v>287.5</v>
      </c>
      <c r="G617" s="21">
        <f>ROUND(D617*0.1,0)*11.5</f>
        <v>34.5</v>
      </c>
      <c r="H617" s="19" t="s">
        <v>0</v>
      </c>
    </row>
    <row r="618" spans="2:11" x14ac:dyDescent="0.25">
      <c r="B618" s="12">
        <v>22</v>
      </c>
      <c r="C618" s="25" t="s">
        <v>559</v>
      </c>
      <c r="D618" s="19">
        <v>34</v>
      </c>
      <c r="E618" s="20">
        <f>D618*25</f>
        <v>850</v>
      </c>
      <c r="F618" s="20">
        <f>D618*11.5</f>
        <v>391</v>
      </c>
      <c r="G618" s="21">
        <f>ROUND(D618*0.1,0)*11.5</f>
        <v>34.5</v>
      </c>
      <c r="H618" s="19" t="s">
        <v>0</v>
      </c>
    </row>
    <row r="619" spans="2:11" x14ac:dyDescent="0.25">
      <c r="B619" s="8">
        <v>23</v>
      </c>
      <c r="C619" s="74" t="s">
        <v>561</v>
      </c>
      <c r="D619" s="56">
        <v>45</v>
      </c>
      <c r="E619" s="20">
        <f>D619*25</f>
        <v>1125</v>
      </c>
      <c r="F619" s="20">
        <f>D619*11.5</f>
        <v>517.5</v>
      </c>
      <c r="G619" s="21">
        <f>ROUND(D619*0.1,0)*11.5</f>
        <v>57.5</v>
      </c>
      <c r="H619" s="19" t="s">
        <v>0</v>
      </c>
    </row>
    <row r="620" spans="2:11" x14ac:dyDescent="0.25">
      <c r="B620" s="12">
        <v>24</v>
      </c>
      <c r="C620" s="25" t="s">
        <v>357</v>
      </c>
      <c r="D620" s="19">
        <v>188</v>
      </c>
      <c r="E620" s="20">
        <f>D620*25</f>
        <v>4700</v>
      </c>
      <c r="F620" s="20">
        <f>D620*11.5</f>
        <v>2162</v>
      </c>
      <c r="G620" s="21">
        <f>ROUND(D620*0.1,0)*11.5</f>
        <v>218.5</v>
      </c>
      <c r="H620" s="19" t="s">
        <v>0</v>
      </c>
    </row>
    <row r="621" spans="2:11" x14ac:dyDescent="0.25">
      <c r="B621" s="12">
        <v>25</v>
      </c>
      <c r="C621" s="25" t="s">
        <v>564</v>
      </c>
      <c r="D621" s="19">
        <v>33</v>
      </c>
      <c r="E621" s="20">
        <f t="shared" si="60"/>
        <v>825</v>
      </c>
      <c r="F621" s="20">
        <f t="shared" si="59"/>
        <v>379.5</v>
      </c>
      <c r="G621" s="21">
        <f t="shared" si="61"/>
        <v>34.5</v>
      </c>
      <c r="H621" s="19" t="s">
        <v>0</v>
      </c>
    </row>
    <row r="622" spans="2:11" x14ac:dyDescent="0.25">
      <c r="B622" s="8">
        <v>26</v>
      </c>
      <c r="C622" s="25" t="s">
        <v>565</v>
      </c>
      <c r="D622" s="19">
        <v>54</v>
      </c>
      <c r="E622" s="20">
        <f>D622*25</f>
        <v>1350</v>
      </c>
      <c r="F622" s="20">
        <f>D622*11.5</f>
        <v>621</v>
      </c>
      <c r="G622" s="21">
        <v>71.5</v>
      </c>
      <c r="H622" s="19" t="s">
        <v>0</v>
      </c>
    </row>
    <row r="623" spans="2:11" x14ac:dyDescent="0.25">
      <c r="B623" s="12">
        <v>27</v>
      </c>
      <c r="C623" s="25" t="s">
        <v>358</v>
      </c>
      <c r="D623" s="19">
        <v>29</v>
      </c>
      <c r="E623" s="20">
        <f>D623*25</f>
        <v>725</v>
      </c>
      <c r="F623" s="20">
        <f>D623*11.5</f>
        <v>333.5</v>
      </c>
      <c r="G623" s="21">
        <f>ROUND(D623*0.1,0)*11.5</f>
        <v>34.5</v>
      </c>
      <c r="H623" s="19" t="s">
        <v>0</v>
      </c>
    </row>
    <row r="624" spans="2:11" customFormat="1" ht="36" x14ac:dyDescent="0.25">
      <c r="B624" s="12">
        <v>28</v>
      </c>
      <c r="C624" s="36" t="s">
        <v>610</v>
      </c>
      <c r="D624" s="33">
        <v>48</v>
      </c>
      <c r="E624" s="34">
        <v>1200</v>
      </c>
      <c r="F624" s="34">
        <v>552</v>
      </c>
      <c r="G624" s="35">
        <v>57.5</v>
      </c>
      <c r="H624" s="33" t="s">
        <v>0</v>
      </c>
      <c r="J624" s="28"/>
      <c r="K624" s="28"/>
    </row>
    <row r="625" spans="2:13" customFormat="1" x14ac:dyDescent="0.25">
      <c r="B625" s="8">
        <v>29</v>
      </c>
      <c r="C625" s="36" t="s">
        <v>612</v>
      </c>
      <c r="D625" s="33">
        <v>120</v>
      </c>
      <c r="E625" s="34">
        <v>3000</v>
      </c>
      <c r="F625" s="34">
        <v>1380</v>
      </c>
      <c r="G625" s="35">
        <v>138</v>
      </c>
      <c r="H625" s="33" t="s">
        <v>0</v>
      </c>
      <c r="J625" s="28"/>
      <c r="K625" s="28"/>
    </row>
    <row r="626" spans="2:13" x14ac:dyDescent="0.25">
      <c r="B626" s="12">
        <v>30</v>
      </c>
      <c r="C626" s="25" t="s">
        <v>359</v>
      </c>
      <c r="D626" s="19">
        <v>65</v>
      </c>
      <c r="E626" s="20">
        <f>D626*25</f>
        <v>1625</v>
      </c>
      <c r="F626" s="20">
        <f>D626*11.5</f>
        <v>747.5</v>
      </c>
      <c r="G626" s="21">
        <f>ROUND(D626*0.1,0)*11.5</f>
        <v>80.5</v>
      </c>
      <c r="H626" s="19" t="s">
        <v>0</v>
      </c>
    </row>
    <row r="627" spans="2:13" ht="36" x14ac:dyDescent="0.25">
      <c r="B627" s="12">
        <v>31</v>
      </c>
      <c r="C627" s="25" t="s">
        <v>593</v>
      </c>
      <c r="D627" s="19">
        <v>25</v>
      </c>
      <c r="E627" s="20">
        <f t="shared" si="60"/>
        <v>625</v>
      </c>
      <c r="F627" s="20">
        <f t="shared" si="59"/>
        <v>287.5</v>
      </c>
      <c r="G627" s="21">
        <f t="shared" si="61"/>
        <v>34.5</v>
      </c>
      <c r="H627" s="19" t="s">
        <v>0</v>
      </c>
    </row>
    <row r="628" spans="2:13" x14ac:dyDescent="0.25">
      <c r="B628" s="8">
        <v>32</v>
      </c>
      <c r="C628" s="25" t="s">
        <v>594</v>
      </c>
      <c r="D628" s="31">
        <v>265</v>
      </c>
      <c r="E628" s="20">
        <f t="shared" si="60"/>
        <v>6625</v>
      </c>
      <c r="F628" s="20">
        <f t="shared" si="59"/>
        <v>3047.5</v>
      </c>
      <c r="G628" s="21">
        <f t="shared" si="61"/>
        <v>310.5</v>
      </c>
      <c r="H628" s="19" t="s">
        <v>0</v>
      </c>
    </row>
    <row r="629" spans="2:13" x14ac:dyDescent="0.25">
      <c r="B629" s="12">
        <v>33</v>
      </c>
      <c r="C629" s="25" t="s">
        <v>393</v>
      </c>
      <c r="D629" s="31">
        <v>78</v>
      </c>
      <c r="E629" s="20">
        <v>3586</v>
      </c>
      <c r="F629" s="76">
        <v>948.75</v>
      </c>
      <c r="G629" s="77">
        <v>173.25</v>
      </c>
      <c r="H629" s="19" t="s">
        <v>0</v>
      </c>
    </row>
    <row r="630" spans="2:13" customFormat="1" ht="19" customHeight="1" x14ac:dyDescent="0.25">
      <c r="B630" s="12">
        <v>34</v>
      </c>
      <c r="C630" s="36" t="s">
        <v>608</v>
      </c>
      <c r="D630" s="33" t="s">
        <v>632</v>
      </c>
      <c r="E630" s="34">
        <v>3432.7</v>
      </c>
      <c r="F630" s="34">
        <v>868</v>
      </c>
      <c r="G630" s="35">
        <v>192.5</v>
      </c>
      <c r="H630" s="33" t="s">
        <v>609</v>
      </c>
      <c r="J630" s="28"/>
      <c r="K630" s="28"/>
    </row>
    <row r="631" spans="2:13" customFormat="1" x14ac:dyDescent="0.25">
      <c r="B631" s="8">
        <v>35</v>
      </c>
      <c r="C631" s="78" t="s">
        <v>613</v>
      </c>
      <c r="D631" s="33">
        <v>23</v>
      </c>
      <c r="E631" s="34">
        <v>575</v>
      </c>
      <c r="F631" s="34">
        <v>264.5</v>
      </c>
      <c r="G631" s="35">
        <v>23</v>
      </c>
      <c r="H631" s="33" t="s">
        <v>0</v>
      </c>
      <c r="J631" s="28"/>
      <c r="K631" s="28"/>
    </row>
    <row r="632" spans="2:13" x14ac:dyDescent="0.25">
      <c r="B632" s="12">
        <v>36</v>
      </c>
      <c r="C632" s="41" t="s">
        <v>360</v>
      </c>
      <c r="D632" s="45">
        <v>39</v>
      </c>
      <c r="E632" s="43">
        <f>D632*25</f>
        <v>975</v>
      </c>
      <c r="F632" s="43">
        <f>D632*11.5</f>
        <v>448.5</v>
      </c>
      <c r="G632" s="44">
        <f>ROUND(D632*0.1,0)*11.5</f>
        <v>46</v>
      </c>
      <c r="H632" s="45" t="s">
        <v>0</v>
      </c>
    </row>
    <row r="633" spans="2:13" x14ac:dyDescent="0.25">
      <c r="B633" s="12">
        <v>37</v>
      </c>
      <c r="C633" s="25" t="s">
        <v>566</v>
      </c>
      <c r="D633" s="19">
        <v>240</v>
      </c>
      <c r="E633" s="20">
        <f t="shared" si="60"/>
        <v>6000</v>
      </c>
      <c r="F633" s="20">
        <f t="shared" si="59"/>
        <v>2760</v>
      </c>
      <c r="G633" s="21">
        <f t="shared" si="61"/>
        <v>276</v>
      </c>
      <c r="H633" s="19" t="s">
        <v>0</v>
      </c>
    </row>
    <row r="634" spans="2:13" x14ac:dyDescent="0.25">
      <c r="B634" s="6"/>
      <c r="C634" s="46"/>
      <c r="D634" s="75">
        <f>SUM(D597:D633)</f>
        <v>2758</v>
      </c>
      <c r="E634" s="48"/>
      <c r="F634" s="48"/>
      <c r="G634" s="49"/>
      <c r="H634" s="50"/>
    </row>
    <row r="635" spans="2:13" x14ac:dyDescent="0.25">
      <c r="B635" s="1"/>
      <c r="C635" s="51" t="s">
        <v>315</v>
      </c>
      <c r="D635" s="59"/>
      <c r="E635" s="53"/>
      <c r="F635" s="53"/>
      <c r="G635" s="54"/>
      <c r="H635" s="55"/>
    </row>
    <row r="636" spans="2:13" x14ac:dyDescent="0.25">
      <c r="B636" s="12">
        <v>1</v>
      </c>
      <c r="C636" s="37" t="s">
        <v>287</v>
      </c>
      <c r="D636" s="67">
        <v>98</v>
      </c>
      <c r="E636" s="39">
        <f t="shared" ref="E636:E656" si="62">D636*25</f>
        <v>2450</v>
      </c>
      <c r="F636" s="39">
        <f t="shared" ref="F636:F662" si="63">D636*11.5</f>
        <v>1127</v>
      </c>
      <c r="G636" s="40">
        <f t="shared" ref="G636:G662" si="64">ROUND(D636*0.1,0)*11.5</f>
        <v>115</v>
      </c>
      <c r="H636" s="38" t="s">
        <v>0</v>
      </c>
    </row>
    <row r="637" spans="2:13" x14ac:dyDescent="0.25">
      <c r="B637" s="8">
        <v>2</v>
      </c>
      <c r="C637" s="25" t="s">
        <v>288</v>
      </c>
      <c r="D637" s="31">
        <v>38</v>
      </c>
      <c r="E637" s="20">
        <f t="shared" si="62"/>
        <v>950</v>
      </c>
      <c r="F637" s="20">
        <f t="shared" si="63"/>
        <v>437</v>
      </c>
      <c r="G637" s="21">
        <f t="shared" si="64"/>
        <v>46</v>
      </c>
      <c r="H637" s="19" t="s">
        <v>0</v>
      </c>
    </row>
    <row r="638" spans="2:13" x14ac:dyDescent="0.25">
      <c r="B638" s="12">
        <v>3</v>
      </c>
      <c r="C638" s="25" t="s">
        <v>289</v>
      </c>
      <c r="D638" s="19">
        <v>74</v>
      </c>
      <c r="E638" s="20">
        <f t="shared" si="62"/>
        <v>1850</v>
      </c>
      <c r="F638" s="20">
        <f t="shared" si="63"/>
        <v>851</v>
      </c>
      <c r="G638" s="21">
        <f t="shared" si="64"/>
        <v>80.5</v>
      </c>
      <c r="H638" s="19" t="s">
        <v>0</v>
      </c>
    </row>
    <row r="639" spans="2:13" x14ac:dyDescent="0.25">
      <c r="B639" s="8">
        <v>4</v>
      </c>
      <c r="C639" s="41" t="s">
        <v>290</v>
      </c>
      <c r="D639" s="72">
        <v>28</v>
      </c>
      <c r="E639" s="43">
        <f t="shared" si="62"/>
        <v>700</v>
      </c>
      <c r="F639" s="43">
        <f t="shared" si="63"/>
        <v>322</v>
      </c>
      <c r="G639" s="44">
        <f t="shared" si="64"/>
        <v>34.5</v>
      </c>
      <c r="H639" s="19" t="s">
        <v>0</v>
      </c>
    </row>
    <row r="640" spans="2:13" s="26" customFormat="1" x14ac:dyDescent="0.25">
      <c r="B640" s="38">
        <v>5</v>
      </c>
      <c r="C640" s="25" t="s">
        <v>661</v>
      </c>
      <c r="D640" s="57">
        <v>28</v>
      </c>
      <c r="E640" s="21">
        <f>D640*25</f>
        <v>700</v>
      </c>
      <c r="F640" s="21">
        <f>D640*11.5</f>
        <v>322</v>
      </c>
      <c r="G640" s="21">
        <f>ROUND(D640*0.1,0)*17.5</f>
        <v>52.5</v>
      </c>
      <c r="H640" s="19" t="s">
        <v>0</v>
      </c>
      <c r="J640" s="30"/>
      <c r="K640" s="30"/>
      <c r="M640" s="27"/>
    </row>
    <row r="641" spans="2:11" x14ac:dyDescent="0.25">
      <c r="B641" s="8">
        <v>6</v>
      </c>
      <c r="C641" s="25" t="s">
        <v>291</v>
      </c>
      <c r="D641" s="19">
        <v>33</v>
      </c>
      <c r="E641" s="20">
        <f t="shared" si="62"/>
        <v>825</v>
      </c>
      <c r="F641" s="20">
        <f t="shared" si="63"/>
        <v>379.5</v>
      </c>
      <c r="G641" s="21">
        <f t="shared" si="64"/>
        <v>34.5</v>
      </c>
      <c r="H641" s="19" t="s">
        <v>0</v>
      </c>
    </row>
    <row r="642" spans="2:11" ht="26.5" customHeight="1" x14ac:dyDescent="0.25">
      <c r="B642" s="12">
        <v>7</v>
      </c>
      <c r="C642" s="25" t="s">
        <v>595</v>
      </c>
      <c r="D642" s="19">
        <v>76</v>
      </c>
      <c r="E642" s="20">
        <f t="shared" si="62"/>
        <v>1900</v>
      </c>
      <c r="F642" s="20">
        <f t="shared" si="63"/>
        <v>874</v>
      </c>
      <c r="G642" s="21">
        <f t="shared" si="64"/>
        <v>92</v>
      </c>
      <c r="H642" s="19" t="s">
        <v>0</v>
      </c>
    </row>
    <row r="643" spans="2:11" ht="30.5" customHeight="1" x14ac:dyDescent="0.25">
      <c r="B643" s="8">
        <v>8</v>
      </c>
      <c r="C643" s="25" t="s">
        <v>292</v>
      </c>
      <c r="D643" s="19">
        <v>34</v>
      </c>
      <c r="E643" s="20">
        <f t="shared" si="62"/>
        <v>850</v>
      </c>
      <c r="F643" s="20">
        <f t="shared" si="63"/>
        <v>391</v>
      </c>
      <c r="G643" s="21">
        <f t="shared" si="64"/>
        <v>34.5</v>
      </c>
      <c r="H643" s="19" t="s">
        <v>0</v>
      </c>
    </row>
    <row r="644" spans="2:11" ht="33" customHeight="1" x14ac:dyDescent="0.25">
      <c r="B644" s="12">
        <v>9</v>
      </c>
      <c r="C644" s="25" t="s">
        <v>596</v>
      </c>
      <c r="D644" s="19">
        <v>100</v>
      </c>
      <c r="E644" s="20">
        <f t="shared" si="62"/>
        <v>2500</v>
      </c>
      <c r="F644" s="20">
        <f t="shared" si="63"/>
        <v>1150</v>
      </c>
      <c r="G644" s="21">
        <f t="shared" si="64"/>
        <v>115</v>
      </c>
      <c r="H644" s="19" t="s">
        <v>0</v>
      </c>
    </row>
    <row r="645" spans="2:11" x14ac:dyDescent="0.25">
      <c r="B645" s="8">
        <v>10</v>
      </c>
      <c r="C645" s="25" t="s">
        <v>361</v>
      </c>
      <c r="D645" s="19">
        <v>25</v>
      </c>
      <c r="E645" s="20">
        <f t="shared" si="62"/>
        <v>625</v>
      </c>
      <c r="F645" s="20">
        <f t="shared" si="63"/>
        <v>287.5</v>
      </c>
      <c r="G645" s="21">
        <f t="shared" si="64"/>
        <v>34.5</v>
      </c>
      <c r="H645" s="19" t="s">
        <v>0</v>
      </c>
    </row>
    <row r="646" spans="2:11" x14ac:dyDescent="0.25">
      <c r="B646" s="12">
        <v>11</v>
      </c>
      <c r="C646" s="25" t="s">
        <v>567</v>
      </c>
      <c r="D646" s="19">
        <v>60</v>
      </c>
      <c r="E646" s="20">
        <f>D646*25</f>
        <v>1500</v>
      </c>
      <c r="F646" s="20">
        <f>D646*11.5</f>
        <v>690</v>
      </c>
      <c r="G646" s="21">
        <f>ROUND(D646*0.1,0)*11.5</f>
        <v>69</v>
      </c>
      <c r="H646" s="19" t="s">
        <v>0</v>
      </c>
    </row>
    <row r="647" spans="2:11" x14ac:dyDescent="0.25">
      <c r="B647" s="8">
        <v>12</v>
      </c>
      <c r="C647" s="25" t="s">
        <v>293</v>
      </c>
      <c r="D647" s="31">
        <v>793</v>
      </c>
      <c r="E647" s="20">
        <f t="shared" si="62"/>
        <v>19825</v>
      </c>
      <c r="F647" s="20">
        <f t="shared" si="63"/>
        <v>9119.5</v>
      </c>
      <c r="G647" s="21">
        <f t="shared" si="64"/>
        <v>908.5</v>
      </c>
      <c r="H647" s="19" t="s">
        <v>0</v>
      </c>
    </row>
    <row r="648" spans="2:11" x14ac:dyDescent="0.25">
      <c r="B648" s="12">
        <v>13</v>
      </c>
      <c r="C648" s="25" t="s">
        <v>294</v>
      </c>
      <c r="D648" s="31">
        <v>18</v>
      </c>
      <c r="E648" s="20">
        <f t="shared" si="62"/>
        <v>450</v>
      </c>
      <c r="F648" s="20">
        <f t="shared" si="63"/>
        <v>207</v>
      </c>
      <c r="G648" s="21">
        <f t="shared" si="64"/>
        <v>23</v>
      </c>
      <c r="H648" s="19" t="s">
        <v>0</v>
      </c>
    </row>
    <row r="649" spans="2:11" x14ac:dyDescent="0.25">
      <c r="B649" s="8">
        <v>14</v>
      </c>
      <c r="C649" s="25" t="s">
        <v>295</v>
      </c>
      <c r="D649" s="57">
        <v>31</v>
      </c>
      <c r="E649" s="20">
        <f t="shared" si="62"/>
        <v>775</v>
      </c>
      <c r="F649" s="20">
        <f t="shared" si="63"/>
        <v>356.5</v>
      </c>
      <c r="G649" s="21">
        <f t="shared" si="64"/>
        <v>34.5</v>
      </c>
      <c r="H649" s="19" t="s">
        <v>0</v>
      </c>
    </row>
    <row r="650" spans="2:11" x14ac:dyDescent="0.25">
      <c r="B650" s="12">
        <v>15</v>
      </c>
      <c r="C650" s="25" t="s">
        <v>296</v>
      </c>
      <c r="D650" s="57">
        <v>49</v>
      </c>
      <c r="E650" s="20">
        <f t="shared" si="62"/>
        <v>1225</v>
      </c>
      <c r="F650" s="20">
        <f t="shared" si="63"/>
        <v>563.5</v>
      </c>
      <c r="G650" s="21">
        <f t="shared" si="64"/>
        <v>57.5</v>
      </c>
      <c r="H650" s="19" t="s">
        <v>0</v>
      </c>
    </row>
    <row r="651" spans="2:11" x14ac:dyDescent="0.25">
      <c r="B651" s="8">
        <v>16</v>
      </c>
      <c r="C651" s="25" t="s">
        <v>297</v>
      </c>
      <c r="D651" s="57">
        <v>3</v>
      </c>
      <c r="E651" s="20">
        <f t="shared" si="62"/>
        <v>75</v>
      </c>
      <c r="F651" s="20">
        <f t="shared" si="63"/>
        <v>34.5</v>
      </c>
      <c r="G651" s="21">
        <f t="shared" si="64"/>
        <v>0</v>
      </c>
      <c r="H651" s="19" t="s">
        <v>0</v>
      </c>
    </row>
    <row r="652" spans="2:11" x14ac:dyDescent="0.25">
      <c r="B652" s="12">
        <v>17</v>
      </c>
      <c r="C652" s="25" t="s">
        <v>298</v>
      </c>
      <c r="D652" s="31">
        <v>20</v>
      </c>
      <c r="E652" s="20">
        <f t="shared" si="62"/>
        <v>500</v>
      </c>
      <c r="F652" s="20">
        <f t="shared" si="63"/>
        <v>230</v>
      </c>
      <c r="G652" s="21">
        <f t="shared" si="64"/>
        <v>23</v>
      </c>
      <c r="H652" s="19" t="s">
        <v>0</v>
      </c>
    </row>
    <row r="653" spans="2:11" x14ac:dyDescent="0.25">
      <c r="B653" s="8">
        <v>18</v>
      </c>
      <c r="C653" s="25" t="s">
        <v>299</v>
      </c>
      <c r="D653" s="31">
        <v>13</v>
      </c>
      <c r="E653" s="20">
        <f t="shared" si="62"/>
        <v>325</v>
      </c>
      <c r="F653" s="20">
        <f t="shared" si="63"/>
        <v>149.5</v>
      </c>
      <c r="G653" s="21">
        <f t="shared" si="64"/>
        <v>11.5</v>
      </c>
      <c r="H653" s="19" t="s">
        <v>0</v>
      </c>
    </row>
    <row r="654" spans="2:11" customFormat="1" x14ac:dyDescent="0.25">
      <c r="B654" s="12">
        <v>19</v>
      </c>
      <c r="C654" s="36" t="s">
        <v>644</v>
      </c>
      <c r="D654" s="33">
        <v>50</v>
      </c>
      <c r="E654" s="34">
        <v>1250</v>
      </c>
      <c r="F654" s="34">
        <v>575</v>
      </c>
      <c r="G654" s="35">
        <v>57.5</v>
      </c>
      <c r="H654" s="33" t="s">
        <v>0</v>
      </c>
      <c r="J654" s="28"/>
      <c r="K654" s="28"/>
    </row>
    <row r="655" spans="2:11" x14ac:dyDescent="0.25">
      <c r="B655" s="8">
        <v>20</v>
      </c>
      <c r="C655" s="25" t="s">
        <v>300</v>
      </c>
      <c r="D655" s="19">
        <v>45</v>
      </c>
      <c r="E655" s="20">
        <f t="shared" si="62"/>
        <v>1125</v>
      </c>
      <c r="F655" s="20">
        <f t="shared" si="63"/>
        <v>517.5</v>
      </c>
      <c r="G655" s="21">
        <f t="shared" si="64"/>
        <v>57.5</v>
      </c>
      <c r="H655" s="19" t="s">
        <v>0</v>
      </c>
    </row>
    <row r="656" spans="2:11" x14ac:dyDescent="0.25">
      <c r="B656" s="12">
        <v>21</v>
      </c>
      <c r="C656" s="25" t="s">
        <v>301</v>
      </c>
      <c r="D656" s="19">
        <v>42</v>
      </c>
      <c r="E656" s="20">
        <f t="shared" si="62"/>
        <v>1050</v>
      </c>
      <c r="F656" s="20">
        <f t="shared" si="63"/>
        <v>483</v>
      </c>
      <c r="G656" s="21">
        <f t="shared" si="64"/>
        <v>46</v>
      </c>
      <c r="H656" s="19" t="s">
        <v>0</v>
      </c>
    </row>
    <row r="657" spans="2:11" x14ac:dyDescent="0.25">
      <c r="B657" s="8">
        <v>22</v>
      </c>
      <c r="C657" s="25" t="s">
        <v>302</v>
      </c>
      <c r="D657" s="19">
        <v>26</v>
      </c>
      <c r="E657" s="20">
        <f>D657*15</f>
        <v>390</v>
      </c>
      <c r="F657" s="20">
        <f t="shared" si="63"/>
        <v>299</v>
      </c>
      <c r="G657" s="21">
        <f t="shared" si="64"/>
        <v>34.5</v>
      </c>
      <c r="H657" s="19" t="s">
        <v>0</v>
      </c>
    </row>
    <row r="658" spans="2:11" ht="36" x14ac:dyDescent="0.25">
      <c r="B658" s="12">
        <v>23</v>
      </c>
      <c r="C658" s="25" t="s">
        <v>367</v>
      </c>
      <c r="D658" s="31">
        <v>15</v>
      </c>
      <c r="E658" s="20">
        <f>D658*25</f>
        <v>375</v>
      </c>
      <c r="F658" s="20">
        <f t="shared" si="63"/>
        <v>172.5</v>
      </c>
      <c r="G658" s="21">
        <f t="shared" si="64"/>
        <v>23</v>
      </c>
      <c r="H658" s="19" t="s">
        <v>0</v>
      </c>
    </row>
    <row r="659" spans="2:11" ht="36" x14ac:dyDescent="0.25">
      <c r="B659" s="8">
        <v>24</v>
      </c>
      <c r="C659" s="25" t="s">
        <v>303</v>
      </c>
      <c r="D659" s="19">
        <v>20</v>
      </c>
      <c r="E659" s="20">
        <f>D659*25</f>
        <v>500</v>
      </c>
      <c r="F659" s="20">
        <f t="shared" si="63"/>
        <v>230</v>
      </c>
      <c r="G659" s="21">
        <f t="shared" si="64"/>
        <v>23</v>
      </c>
      <c r="H659" s="19" t="s">
        <v>0</v>
      </c>
    </row>
    <row r="660" spans="2:11" ht="27.5" customHeight="1" x14ac:dyDescent="0.25">
      <c r="B660" s="12">
        <v>25</v>
      </c>
      <c r="C660" s="25" t="s">
        <v>597</v>
      </c>
      <c r="D660" s="19">
        <v>111</v>
      </c>
      <c r="E660" s="20">
        <f>D660*25</f>
        <v>2775</v>
      </c>
      <c r="F660" s="20">
        <f t="shared" si="63"/>
        <v>1276.5</v>
      </c>
      <c r="G660" s="21">
        <f t="shared" si="64"/>
        <v>126.5</v>
      </c>
      <c r="H660" s="19" t="s">
        <v>0</v>
      </c>
    </row>
    <row r="661" spans="2:11" customFormat="1" x14ac:dyDescent="0.25">
      <c r="B661" s="8">
        <v>26</v>
      </c>
      <c r="C661" s="36" t="s">
        <v>629</v>
      </c>
      <c r="D661" s="33">
        <v>31</v>
      </c>
      <c r="E661" s="34">
        <v>775</v>
      </c>
      <c r="F661" s="34">
        <v>356.5</v>
      </c>
      <c r="G661" s="35">
        <v>34.5</v>
      </c>
      <c r="H661" s="33" t="s">
        <v>0</v>
      </c>
      <c r="J661" s="28"/>
      <c r="K661" s="28"/>
    </row>
    <row r="662" spans="2:11" x14ac:dyDescent="0.25">
      <c r="B662" s="12">
        <v>27</v>
      </c>
      <c r="C662" s="25" t="s">
        <v>362</v>
      </c>
      <c r="D662" s="19">
        <v>50</v>
      </c>
      <c r="E662" s="20">
        <f>D662*25</f>
        <v>1250</v>
      </c>
      <c r="F662" s="20">
        <f t="shared" si="63"/>
        <v>575</v>
      </c>
      <c r="G662" s="21">
        <f t="shared" si="64"/>
        <v>57.5</v>
      </c>
      <c r="H662" s="19" t="s">
        <v>0</v>
      </c>
    </row>
    <row r="663" spans="2:11" x14ac:dyDescent="0.25">
      <c r="B663" s="1"/>
      <c r="C663" s="60"/>
      <c r="D663" s="68">
        <f>SUM(D636:D662)</f>
        <v>1911</v>
      </c>
      <c r="E663" s="53"/>
      <c r="F663" s="53"/>
      <c r="G663" s="54"/>
      <c r="H663" s="55"/>
    </row>
    <row r="664" spans="2:11" ht="35.25" customHeight="1" x14ac:dyDescent="0.25">
      <c r="B664" s="18">
        <v>637</v>
      </c>
      <c r="C664" s="79" t="s">
        <v>316</v>
      </c>
      <c r="D664" s="80">
        <f>D57+D195+D311+D386+D465+D481+D522+D595+D634+D663</f>
        <v>56043</v>
      </c>
      <c r="E664" s="81"/>
      <c r="F664" s="81"/>
      <c r="G664" s="81"/>
      <c r="H664" s="82"/>
      <c r="J664" s="89"/>
      <c r="K664" s="89"/>
    </row>
    <row r="670" spans="2:11" ht="23" x14ac:dyDescent="0.5">
      <c r="B670" s="84" t="s">
        <v>650</v>
      </c>
      <c r="C670" s="84"/>
      <c r="D670" s="86"/>
      <c r="E670" s="86"/>
      <c r="F670" s="86"/>
      <c r="G670" s="86"/>
      <c r="H670" s="85" t="s">
        <v>651</v>
      </c>
    </row>
    <row r="671" spans="2:11" ht="25.5" x14ac:dyDescent="0.55000000000000004">
      <c r="B671" s="83"/>
      <c r="C671" s="83"/>
    </row>
  </sheetData>
  <sortState ref="C428:H433">
    <sortCondition ref="C428"/>
  </sortState>
  <mergeCells count="8">
    <mergeCell ref="B4:H4"/>
    <mergeCell ref="F2:H2"/>
    <mergeCell ref="F3:H3"/>
    <mergeCell ref="B5:B6"/>
    <mergeCell ref="C5:C6"/>
    <mergeCell ref="D5:D6"/>
    <mergeCell ref="E5:G5"/>
    <mergeCell ref="H5:H6"/>
  </mergeCells>
  <phoneticPr fontId="13" type="noConversion"/>
  <pageMargins left="0.23622047244094491" right="0.43307086614173229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Нова редакція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Джерелейко</dc:creator>
  <cp:lastModifiedBy>Таран Лілія Євгеніївна</cp:lastModifiedBy>
  <cp:lastPrinted>2026-03-06T11:46:58Z</cp:lastPrinted>
  <dcterms:created xsi:type="dcterms:W3CDTF">2017-07-10T14:34:57Z</dcterms:created>
  <dcterms:modified xsi:type="dcterms:W3CDTF">2026-03-06T12:05:52Z</dcterms:modified>
</cp:coreProperties>
</file>